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2"/>
  </bookViews>
  <sheets>
    <sheet name="раздел 1 инд плана " sheetId="1" r:id="rId1"/>
    <sheet name="раздел 2 инд плана" sheetId="2" r:id="rId2"/>
    <sheet name="раздел 3 инд плана" sheetId="3" r:id="rId3"/>
  </sheets>
  <definedNames>
    <definedName name="_xlnm.Print_Titles" localSheetId="0">'раздел 1 инд плана '!$14:$15</definedName>
    <definedName name="_xlnm.Print_Area" localSheetId="0">'раздел 1 инд плана '!$A$1:$F$190</definedName>
    <definedName name="_xlnm.Print_Area" localSheetId="1">'раздел 2 инд плана'!$A$1:$E$29</definedName>
    <definedName name="_xlnm.Print_Area" localSheetId="2">'раздел 3 инд плана'!$A$1:$D$49</definedName>
  </definedNames>
  <calcPr fullCalcOnLoad="1"/>
</workbook>
</file>

<file path=xl/sharedStrings.xml><?xml version="1.0" encoding="utf-8"?>
<sst xmlns="http://schemas.openxmlformats.org/spreadsheetml/2006/main" count="291" uniqueCount="220">
  <si>
    <t>Показатель, единица измерения</t>
  </si>
  <si>
    <t>Среднегодовая численность постоянного населения – всего,  тыс. чел.</t>
  </si>
  <si>
    <t>Численность экономически активного населения, тыс. чел.</t>
  </si>
  <si>
    <t>Численность занятых в экономике, тыс. чел.</t>
  </si>
  <si>
    <t>Численность занятых в личных подсобных хозяйствах,       тыс. чел.</t>
  </si>
  <si>
    <t>Уровень регистрируемой безработицы, в % к численности трудоспособного населения в трудоспособном возрасте</t>
  </si>
  <si>
    <t>Производство основных видов промышленной продукции в натуральном выражении</t>
  </si>
  <si>
    <t>Напитки безалкогольные, тыс. дал</t>
  </si>
  <si>
    <t>Конструкции и детали сборные железобетонные, тыс.куб.м</t>
  </si>
  <si>
    <t>Кирпич керамический неогнеупорный строительный, млн.усл.кирп.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</si>
  <si>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</si>
  <si>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</si>
  <si>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личных подсобных хозяйств</t>
  </si>
  <si>
    <t>Производство основных видов сельскохозяйственной продукции</t>
  </si>
  <si>
    <t>Соя, тыс. тонн</t>
  </si>
  <si>
    <t>Сахарная свекла, тыс. тонн</t>
  </si>
  <si>
    <t>Подсолнечник (в весе после доработки), тыс. тонн</t>
  </si>
  <si>
    <t>Картофель - всего, тыс. тонн</t>
  </si>
  <si>
    <t>в том числе в личных подсобных хозяйствах</t>
  </si>
  <si>
    <t>Овощи - всего, тыс. тонн</t>
  </si>
  <si>
    <t>Плоды и ягоды, тыс. тонн</t>
  </si>
  <si>
    <t xml:space="preserve">Скот и птица (в живом весе)- всего, тыс. тонн </t>
  </si>
  <si>
    <t>Молоко- всего, тыс. тонн</t>
  </si>
  <si>
    <t>Крупный рогатый скот, голов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</si>
  <si>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</si>
  <si>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</si>
  <si>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</si>
  <si>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Социальная сфера</t>
  </si>
  <si>
    <t>Численность учащихся в учреждениях:</t>
  </si>
  <si>
    <t>среднего профессионального образования, тыс. чел.</t>
  </si>
  <si>
    <t>Выпуск специалистов учреждениями: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</si>
  <si>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</si>
  <si>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</si>
  <si>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</si>
  <si>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Количество организаций, зарегистрированных на территории сельского поселения, единиц</t>
  </si>
  <si>
    <t>в том числе количество организаций государственной формы собственности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</si>
  <si>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</si>
  <si>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</si>
  <si>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Инфраструктурная обеспеченность населения</t>
  </si>
  <si>
    <t>в том числе с твердым покрытием</t>
  </si>
  <si>
    <t>Удельный вес газифицированных квартир (домовладений) от общего количества квартир (домовладений), %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</si>
  <si>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</si>
  <si>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</si>
  <si>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>Окружающая среда</t>
  </si>
  <si>
    <t>Степень загрязнения атмосферного воздуха (уровень превышения предельно допустимой концентрации вредных веществ в воздухе), %</t>
  </si>
  <si>
    <t>(в разрезе основных видов деятельности)</t>
  </si>
  <si>
    <t>Наименование показателей</t>
  </si>
  <si>
    <t>ед.изм.</t>
  </si>
  <si>
    <t>млн.руб</t>
  </si>
  <si>
    <t>%</t>
  </si>
  <si>
    <t>тыс.чел</t>
  </si>
  <si>
    <t xml:space="preserve">Количество организаций муниципальной формы собственности </t>
  </si>
  <si>
    <t>ед.</t>
  </si>
  <si>
    <t>Фонд оплаты труда работающих  в организациях муниципальной формы собственности</t>
  </si>
  <si>
    <t>Среднегодовая численность работающих в организациях муниципальной формы собственности</t>
  </si>
  <si>
    <t>Доля занятых в организациях муниципальной формы собственности в общей численности занятых в экономике</t>
  </si>
  <si>
    <t xml:space="preserve">Среднегодовая численность работников органов местного самоуправления </t>
  </si>
  <si>
    <t>Доля работников органов местного самоуправления в численности работников организаций муниципальной формы собственности</t>
  </si>
  <si>
    <t>(по укрупненной номенклатуре)</t>
  </si>
  <si>
    <t xml:space="preserve">     темп роста к предыдущему году, %</t>
  </si>
  <si>
    <t xml:space="preserve">            в том числе:</t>
  </si>
  <si>
    <t xml:space="preserve">            темп роста к предыдущему году, %</t>
  </si>
  <si>
    <t xml:space="preserve">                     в том числе:</t>
  </si>
  <si>
    <t xml:space="preserve">                               темп роста к предыдущему году, %</t>
  </si>
  <si>
    <t>Раздел 3. Перечень и объемы поставок продукции для муниципальных нужд</t>
  </si>
  <si>
    <t>подпись</t>
  </si>
  <si>
    <t>ПРИМЕЧАНИЕ</t>
  </si>
  <si>
    <t>Данный раздел заполняется самостоятельно из прогноза по</t>
  </si>
  <si>
    <t>Объемы поставок продукции, закупаемой для муниципальных нужд за счет средств местного бюджета и внебюджетных источников финансирования, млн. руб.</t>
  </si>
  <si>
    <t xml:space="preserve">            товары, млн. руб.</t>
  </si>
  <si>
    <t xml:space="preserve">             работы, млн.руб.</t>
  </si>
  <si>
    <r>
      <t xml:space="preserve">            </t>
    </r>
    <r>
      <rPr>
        <i/>
        <sz val="10"/>
        <rFont val="Times New Roman"/>
        <family val="1"/>
      </rPr>
      <t xml:space="preserve">услуги, млн.руб.  </t>
    </r>
    <r>
      <rPr>
        <sz val="10"/>
        <rFont val="Times New Roman"/>
        <family val="1"/>
      </rPr>
      <t xml:space="preserve">    </t>
    </r>
  </si>
  <si>
    <t>Внимательно с единицами измерений!!!</t>
  </si>
  <si>
    <t xml:space="preserve">                  промышленности, млн. руб.</t>
  </si>
  <si>
    <t xml:space="preserve">                  текстиль и текстильные изделия, одежда, обувь, млн. руб.</t>
  </si>
  <si>
    <t xml:space="preserve">                  бумага и картон, млн. руб.</t>
  </si>
  <si>
    <t xml:space="preserve">                  нефтепродукты, млн. руб.</t>
  </si>
  <si>
    <t xml:space="preserve">                  офисное оборудование и вычислительная техника, млн.руб.</t>
  </si>
  <si>
    <t xml:space="preserve">                  строительные работы, млн.руб.</t>
  </si>
  <si>
    <t>Незаполненные ячейки скрыть!!!</t>
  </si>
  <si>
    <t>Полуфабрикаты мясные (мясосодержащие) подмороженные и замороженные, тонн</t>
  </si>
  <si>
    <t>Какао, шоколад и изделия кондитерские сахаристые, тонн</t>
  </si>
  <si>
    <t>Хлеб и хлебобулочные изделия, тонн</t>
  </si>
  <si>
    <t>Плодоовощные консервы, туб</t>
  </si>
  <si>
    <t>Сахар белый свекловичный в твердом состоянии,  тонн</t>
  </si>
  <si>
    <t>Сахар белый тростниковый в твердом состоянии,  тонн</t>
  </si>
  <si>
    <t>Масло растительное нерафинированное,  тонн</t>
  </si>
  <si>
    <t>Мясо и субпродукты пищевые убойных животных, тонн</t>
  </si>
  <si>
    <t>Мясо и субпродукты пищевые домашней птицы, тонн</t>
  </si>
  <si>
    <t>Колбасные изделия, тонн</t>
  </si>
  <si>
    <t>Мука, тонн</t>
  </si>
  <si>
    <t>Изделия макаронные, тонн</t>
  </si>
  <si>
    <t>Трубы и детали трубопроводов из термопластов, тонн</t>
  </si>
  <si>
    <t>Стекло безопасное, тыс.кв.м</t>
  </si>
  <si>
    <t>Промышленность</t>
  </si>
  <si>
    <t>Сельское хозяйство</t>
  </si>
  <si>
    <t>Виноград - всего, тыс. тонн</t>
  </si>
  <si>
    <t>в том числе в сельскохозяйственных организациях</t>
  </si>
  <si>
    <t>в том числе в крестьянских (фермерских) хозяйствах и у индивидуальных предпринимателей</t>
  </si>
  <si>
    <t xml:space="preserve">Численность поголовья сельскохозяйственных животных:  </t>
  </si>
  <si>
    <t>Рынок товаров и услуг</t>
  </si>
  <si>
    <t>Транспорт</t>
  </si>
  <si>
    <t>Инвестиционная и строительная деятельность</t>
  </si>
  <si>
    <t xml:space="preserve">   общеобразовательных, тыс. чел.</t>
  </si>
  <si>
    <t xml:space="preserve">   начального профессионального образования, тыс. чел.</t>
  </si>
  <si>
    <t xml:space="preserve">   среднего профессионального образования, тыс. чел.</t>
  </si>
  <si>
    <t xml:space="preserve">   больничными койками, коек на 10 тыс. жителей</t>
  </si>
  <si>
    <t xml:space="preserve">   количество больничных коек, единиц</t>
  </si>
  <si>
    <t xml:space="preserve">   амбулаторно-поликлиническими учреждениями, посещений в смену на 10 тыс. населения </t>
  </si>
  <si>
    <t xml:space="preserve">   врачами, чел. на 10 тыс. населения</t>
  </si>
  <si>
    <t xml:space="preserve">   дошкольными образовательными учреждениями, мест на 1000 детей дошкольного возраста</t>
  </si>
  <si>
    <t xml:space="preserve">   количество мест в учреждениях дошкольного образования, мест</t>
  </si>
  <si>
    <t xml:space="preserve">   удельный вес населения, занимающегося спортом, %</t>
  </si>
  <si>
    <t>Количество детей дошкольного возраста, находящихся в очереди в учреждения дошкольного образования, чел.</t>
  </si>
  <si>
    <t>Количество индивидуальных предпринимателей, единиц</t>
  </si>
  <si>
    <t>Малый бизнес</t>
  </si>
  <si>
    <t>Количество субъектов малого предпринимательства в расчете на 1000 человек населения, единиц</t>
  </si>
  <si>
    <t>Доля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организаций, %</t>
  </si>
  <si>
    <t>Общий объем расходов бюджета поселения на развитие и поддержку малого предпринимательства в расчете на одно малое предприятие (в рамках муниципальной целевой программы), рублей</t>
  </si>
  <si>
    <t>Благоустройство</t>
  </si>
  <si>
    <t>Количество высаженных зеленых насаждений, шт.</t>
  </si>
  <si>
    <t>Количество установленных светильников наружного освещения, шт.</t>
  </si>
  <si>
    <t>Протяженность отремонтированных тротуаров, км</t>
  </si>
  <si>
    <t>Протяженность отремонтированных автомобильных дорог местного значения с твердым покрытием, км</t>
  </si>
  <si>
    <t>Охват детей в возрасте 1-6 лет дошкольными учреждениями, %</t>
  </si>
  <si>
    <t>Раздел Инфраструктурная обеспеченность населения увязать с отчетом 1-МО!!!</t>
  </si>
  <si>
    <t>Раздел Окружающая среда - если нет данных, то СКРЫТЬ!!!</t>
  </si>
  <si>
    <t>В ИТОГОВОМ ВАРИАНТЕ - НЕЗАПОЛНЕННЫЕ ЯЧЕЙКИ СКРЫТЬ, УБРАТЬ ЦВЕТНОЕ ВЫДЕЛЕНИЕ!!! ВНИМАНИЕ - НА ЕДИНИЦЫ ИЗМЕРЕНИЯ!!!</t>
  </si>
  <si>
    <t xml:space="preserve">В разделе Производство промышленной продукции - список продукции можно корректировать в зависимости от производимой продукции в поселении, незаполненные ячейки СКРЫВАТЬ!!! Если по строке Обрабатывающие производства стоит сумма, то обязательно должны стоять объемы по производству продукции!!! </t>
  </si>
  <si>
    <t xml:space="preserve">              </t>
  </si>
  <si>
    <t>Зерновые и зернобобовые культуры (в весе  после доработки), тыс.тонн</t>
  </si>
  <si>
    <t>Объем продукции сельского хозяйства всех категорий хозяйств, млн. руб.</t>
  </si>
  <si>
    <t>Ввод в эксплуатацию жилых домов предприятиями всех форм собственности, тыс. кв. м общей площади</t>
  </si>
  <si>
    <t xml:space="preserve">   учреждениями культурно-досугового типа, учреждений на 100 тыс. населения</t>
  </si>
  <si>
    <t>Среднедушевой денежный доход на одного жителя, руб.</t>
  </si>
  <si>
    <t>Номинальная начисленная среднемесячная заработная плата, руб.</t>
  </si>
  <si>
    <t>Среднемесячные доходы занятых в личных подсобных хозяйствах, руб.</t>
  </si>
  <si>
    <t>Прибыль прибыльных предприятий, млн. рублей</t>
  </si>
  <si>
    <t>Фонд оплаты труда, млн. руб.</t>
  </si>
  <si>
    <t>Обрабатывающие производства, млн.руб</t>
  </si>
  <si>
    <t>Производство и распределение электроэнергии, газа и воды, млн.руб</t>
  </si>
  <si>
    <t>Улов рыбы в прудовых и других рыбоводных хозяйствах, тонн</t>
  </si>
  <si>
    <t>Птица, тыс. голов</t>
  </si>
  <si>
    <t>Оборот розничной торговли,  млн. руб.</t>
  </si>
  <si>
    <t>Оборот общественного питания, млн. руб.</t>
  </si>
  <si>
    <t>Объем платных услуг населению, млн. руб.</t>
  </si>
  <si>
    <t>Выпуск товаров и услуг по полному кругу предприятий транспорта, всего, млн. руб.</t>
  </si>
  <si>
    <t>Объем инвестиций в основной капитал за счет всех источников финансирования, млн. руб.</t>
  </si>
  <si>
    <t>Объем работ, выполненных собственными силами по виду деятельности строительство, млн. руб.</t>
  </si>
  <si>
    <t>Численность детей в  дошкольных  образовательных учреждениях, чел.</t>
  </si>
  <si>
    <t xml:space="preserve">   средним медицинским персоналом, чел. на 10 тыс. населения</t>
  </si>
  <si>
    <t>Протяженность освещенных улиц, км</t>
  </si>
  <si>
    <t>Протяженность водопроводных сетей, км</t>
  </si>
  <si>
    <t>Протяженность канализационных сетей, км</t>
  </si>
  <si>
    <t>Протяженность автомобильных дорог местного значения, км</t>
  </si>
  <si>
    <t>Яйца- всего, млн. штук</t>
  </si>
  <si>
    <t>Комбикорма, тонн</t>
  </si>
  <si>
    <t>Воды минеральные и газированные неподслащенные и неароматизированные, млн. полулитров</t>
  </si>
  <si>
    <t>Блоки крупные стеновые, млн.усл.кирпичей</t>
  </si>
  <si>
    <t>Изделия из пластмасс, тыс.тонн</t>
  </si>
  <si>
    <t>Прокат плоский холоднокатаный из легированной стали, тыс.тонн</t>
  </si>
  <si>
    <t>146 показ</t>
  </si>
  <si>
    <t>Инвестиции в основной капитал организаций мун. формы собственности за счет всех источников финансирования</t>
  </si>
  <si>
    <t>19 показ</t>
  </si>
  <si>
    <t>33 показ</t>
  </si>
  <si>
    <t>в 3 разделах 212 показ</t>
  </si>
  <si>
    <t xml:space="preserve">   обеспеченность спортивными сооружениями, кв. м. на 1 тыс. населения</t>
  </si>
  <si>
    <t>Стеклопакеты (без оконных переплетов), тыс.кв.м</t>
  </si>
  <si>
    <t>2016г. в % к 2015г.</t>
  </si>
  <si>
    <t>Численность зарегистрированных безработных, тыс. чел.</t>
  </si>
  <si>
    <t>Количество групп альтернативных моделей дошкольного образования, единиц</t>
  </si>
  <si>
    <t>муниципальному заказу на 2016-2018 годы.</t>
  </si>
  <si>
    <t>Раздел Благоустройство увязать с сельскими муниципальными программами, СПИСОК ПОКАЗАТЕЛЕЙ МОЖНО КОРРЕКТИРОВАТЬ И ДОБАВЛЯТЬ!!!</t>
  </si>
  <si>
    <t>ПРИЛОЖЕНИЕ  1</t>
  </si>
  <si>
    <t xml:space="preserve">к решению Совета Красносельского </t>
  </si>
  <si>
    <t xml:space="preserve">сельского поселения Динского района </t>
  </si>
  <si>
    <t>Красносельского сельского поселения муниципального образования Динской район</t>
  </si>
  <si>
    <t>увольнение ВОП</t>
  </si>
  <si>
    <t>сниж за счет увеличения численности населения</t>
  </si>
  <si>
    <t>Рыбопродукты, тонн</t>
  </si>
  <si>
    <t>за счет роста поголовья в ИП Коршунов П.А.</t>
  </si>
  <si>
    <t>изменение</t>
  </si>
  <si>
    <t>за счет закрытия кафе "Гнездо" на 40 посадочных мест</t>
  </si>
  <si>
    <t>Глава Красносельского сельского поселения</t>
  </si>
  <si>
    <t>М.В. Кныш</t>
  </si>
  <si>
    <t xml:space="preserve">                 машины и оборудование, млн. руб.</t>
  </si>
  <si>
    <t xml:space="preserve">                  электрическое и оптическое оборудование, млн.руб.</t>
  </si>
  <si>
    <t xml:space="preserve">                  электроэнергия, млн.руб.</t>
  </si>
  <si>
    <t xml:space="preserve">                  пар и горячая вода (тепловая энергия), млн.руб.</t>
  </si>
  <si>
    <t>печатная продукция и записанные носители информации, млн.руб.</t>
  </si>
  <si>
    <t xml:space="preserve">                   услуги связи и транспорта, млн.руб.</t>
  </si>
  <si>
    <t xml:space="preserve"> коммунальные, социальные, персональные и прочие услуги, млн.руб.</t>
  </si>
  <si>
    <t>Раздел 1. Индикативный план социально-экономического развития</t>
  </si>
  <si>
    <t>Индикативный план социально-экономического развития                                                          Красносельского сельского поселения муниципального образования Динской район                                      на 2017 год</t>
  </si>
  <si>
    <t xml:space="preserve"> Красносельского сельского поселения муниципального образования Динской район</t>
  </si>
  <si>
    <t>Объем промышленной продукции (объем отгруженной продукции), млн. руб.</t>
  </si>
  <si>
    <t>в том числе:</t>
  </si>
  <si>
    <t xml:space="preserve">          Раздел 2. Индикативный план развития муниципального сектора экономики </t>
  </si>
  <si>
    <t>2015 год  отчет</t>
  </si>
  <si>
    <t>2016 год  оценка</t>
  </si>
  <si>
    <t>2017 год  план</t>
  </si>
  <si>
    <t>в том числе предприятий социальной сферы</t>
  </si>
  <si>
    <t>Денежные средства, полученные от сдачи в аренду и продажи  имущества, находящегося в муниципальной собственности</t>
  </si>
  <si>
    <t>Прибыль (убыток) по всем видам деятельности муниципальных организаций</t>
  </si>
  <si>
    <t>Объем отгруженных товаров собственного производства, выполненных работ и услуг организаций  муниципальной формы собственности</t>
  </si>
  <si>
    <t xml:space="preserve">Доля мун. сектора в общем объеме отгруженной продукции (работ, услуг) </t>
  </si>
  <si>
    <t>Выпуск продукции сельского хозяйства сельскохозяйственными организациями муниципальной формы собственности</t>
  </si>
  <si>
    <t>Доля муниципального сектора в общем объеме выпуска продукции сельского хозяйства сельхозпроизводителями</t>
  </si>
  <si>
    <t>Доля мун. сектора в общем объеме инвестиций в основной капитал</t>
  </si>
  <si>
    <t>Оборот розничной торговли организаций мун. формы собственности</t>
  </si>
  <si>
    <t>Доля муниципального  сектора в общем объеме розничной торговли по всем каналам реализации</t>
  </si>
  <si>
    <t>Объем платных услуг населению организаций мун. формы собственности</t>
  </si>
  <si>
    <t>Доля мун. сектора в общем объеме платных услуг населению</t>
  </si>
  <si>
    <t>отчет  2015 год</t>
  </si>
  <si>
    <t>оценка 2016 год</t>
  </si>
  <si>
    <t>план 2017 год</t>
  </si>
  <si>
    <t>2015 год         отчет</t>
  </si>
  <si>
    <t>2016 год   оценка</t>
  </si>
  <si>
    <t>2017г. в % к 2016г.</t>
  </si>
  <si>
    <t>от 19.12.2016 №  56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</si>
</sst>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55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sz val="10"/>
      <color indexed="10"/>
      <name val="Arial Cyr"/>
      <family val="2"/>
    </font>
    <font>
      <sz val="10"/>
      <color indexed="13"/>
      <name val="Times New Roman"/>
      <family val="1"/>
    </font>
    <font>
      <sz val="11"/>
      <color indexed="13"/>
      <name val="Times New Roman"/>
      <family val="1"/>
    </font>
    <font>
      <sz val="10"/>
      <color indexed="10"/>
      <name val="Times New Roman"/>
      <family val="1"/>
    </font>
    <font>
      <sz val="10"/>
      <color indexed="22"/>
      <name val="Times New Roman"/>
      <family val="1"/>
    </font>
    <font>
      <sz val="10"/>
      <color indexed="22"/>
      <name val="Arial Cyr"/>
      <family val="2"/>
    </font>
    <font>
      <sz val="8"/>
      <name val="Arial Cyr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7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3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Fill="1" applyBorder="1" applyAlignment="1">
      <alignment vertical="center" wrapText="1"/>
    </xf>
    <xf numFmtId="0" fontId="4" fillId="0" borderId="0" xfId="0" applyFont="1" applyAlignment="1">
      <alignment/>
    </xf>
    <xf numFmtId="0" fontId="5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 indent="1"/>
    </xf>
    <xf numFmtId="0" fontId="4" fillId="0" borderId="10" xfId="0" applyFont="1" applyFill="1" applyBorder="1" applyAlignment="1">
      <alignment horizontal="left" vertical="center" wrapText="1" indent="3"/>
    </xf>
    <xf numFmtId="0" fontId="4" fillId="0" borderId="10" xfId="0" applyFont="1" applyFill="1" applyBorder="1" applyAlignment="1">
      <alignment horizontal="left" vertical="center" wrapText="1" indent="5"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right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 indent="1"/>
    </xf>
    <xf numFmtId="0" fontId="4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6" fillId="0" borderId="10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14" fillId="33" borderId="0" xfId="0" applyFont="1" applyFill="1" applyAlignment="1">
      <alignment/>
    </xf>
    <xf numFmtId="0" fontId="15" fillId="34" borderId="0" xfId="0" applyFont="1" applyFill="1" applyAlignment="1">
      <alignment/>
    </xf>
    <xf numFmtId="0" fontId="16" fillId="33" borderId="0" xfId="0" applyFont="1" applyFill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2" fillId="0" borderId="0" xfId="0" applyFont="1" applyFill="1" applyAlignment="1">
      <alignment horizontal="right"/>
    </xf>
    <xf numFmtId="0" fontId="0" fillId="0" borderId="0" xfId="0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5" xfId="0" applyFont="1" applyFill="1" applyBorder="1" applyAlignment="1">
      <alignment horizontal="right"/>
    </xf>
    <xf numFmtId="0" fontId="2" fillId="0" borderId="16" xfId="0" applyFont="1" applyFill="1" applyBorder="1" applyAlignment="1">
      <alignment wrapText="1"/>
    </xf>
    <xf numFmtId="164" fontId="2" fillId="0" borderId="16" xfId="0" applyNumberFormat="1" applyFont="1" applyFill="1" applyBorder="1" applyAlignment="1">
      <alignment/>
    </xf>
    <xf numFmtId="0" fontId="2" fillId="0" borderId="16" xfId="0" applyFont="1" applyFill="1" applyBorder="1" applyAlignment="1">
      <alignment/>
    </xf>
    <xf numFmtId="164" fontId="2" fillId="0" borderId="16" xfId="0" applyNumberFormat="1" applyFont="1" applyFill="1" applyBorder="1" applyAlignment="1">
      <alignment horizontal="right"/>
    </xf>
    <xf numFmtId="0" fontId="11" fillId="0" borderId="16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17" xfId="0" applyFill="1" applyBorder="1" applyAlignment="1">
      <alignment/>
    </xf>
    <xf numFmtId="0" fontId="0" fillId="0" borderId="0" xfId="0" applyFill="1" applyAlignment="1">
      <alignment/>
    </xf>
    <xf numFmtId="0" fontId="2" fillId="0" borderId="18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2" fillId="0" borderId="16" xfId="0" applyFont="1" applyFill="1" applyBorder="1" applyAlignment="1" applyProtection="1">
      <alignment horizontal="right"/>
      <protection locked="0"/>
    </xf>
    <xf numFmtId="0" fontId="2" fillId="0" borderId="16" xfId="0" applyFont="1" applyFill="1" applyBorder="1" applyAlignment="1" applyProtection="1">
      <alignment horizontal="right"/>
      <protection/>
    </xf>
    <xf numFmtId="164" fontId="2" fillId="0" borderId="16" xfId="0" applyNumberFormat="1" applyFont="1" applyFill="1" applyBorder="1" applyAlignment="1">
      <alignment horizontal="right"/>
    </xf>
    <xf numFmtId="0" fontId="2" fillId="0" borderId="16" xfId="0" applyFont="1" applyFill="1" applyBorder="1" applyAlignment="1">
      <alignment horizontal="right"/>
    </xf>
    <xf numFmtId="0" fontId="4" fillId="0" borderId="10" xfId="0" applyFont="1" applyFill="1" applyBorder="1" applyAlignment="1">
      <alignment wrapText="1"/>
    </xf>
    <xf numFmtId="164" fontId="2" fillId="0" borderId="16" xfId="0" applyNumberFormat="1" applyFont="1" applyFill="1" applyBorder="1" applyAlignment="1">
      <alignment horizontal="right" wrapText="1"/>
    </xf>
    <xf numFmtId="165" fontId="2" fillId="0" borderId="16" xfId="0" applyNumberFormat="1" applyFont="1" applyFill="1" applyBorder="1" applyAlignment="1">
      <alignment horizontal="right"/>
    </xf>
    <xf numFmtId="164" fontId="2" fillId="0" borderId="19" xfId="0" applyNumberFormat="1" applyFont="1" applyFill="1" applyBorder="1" applyAlignment="1">
      <alignment/>
    </xf>
    <xf numFmtId="164" fontId="2" fillId="0" borderId="20" xfId="0" applyNumberFormat="1" applyFont="1" applyFill="1" applyBorder="1" applyAlignment="1">
      <alignment/>
    </xf>
    <xf numFmtId="0" fontId="4" fillId="0" borderId="21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/>
    </xf>
    <xf numFmtId="0" fontId="6" fillId="0" borderId="10" xfId="0" applyFont="1" applyFill="1" applyBorder="1" applyAlignment="1">
      <alignment horizontal="center" wrapText="1"/>
    </xf>
    <xf numFmtId="0" fontId="4" fillId="0" borderId="0" xfId="0" applyFont="1" applyFill="1" applyAlignment="1">
      <alignment/>
    </xf>
    <xf numFmtId="0" fontId="4" fillId="0" borderId="17" xfId="0" applyFont="1" applyFill="1" applyBorder="1" applyAlignment="1">
      <alignment/>
    </xf>
    <xf numFmtId="165" fontId="2" fillId="0" borderId="16" xfId="0" applyNumberFormat="1" applyFont="1" applyFill="1" applyBorder="1" applyAlignment="1" applyProtection="1">
      <alignment horizontal="right"/>
      <protection locked="0"/>
    </xf>
    <xf numFmtId="165" fontId="2" fillId="0" borderId="16" xfId="0" applyNumberFormat="1" applyFont="1" applyFill="1" applyBorder="1" applyAlignment="1" applyProtection="1">
      <alignment horizontal="right"/>
      <protection/>
    </xf>
    <xf numFmtId="165" fontId="2" fillId="0" borderId="16" xfId="0" applyNumberFormat="1" applyFont="1" applyFill="1" applyBorder="1" applyAlignment="1">
      <alignment/>
    </xf>
    <xf numFmtId="164" fontId="2" fillId="0" borderId="14" xfId="0" applyNumberFormat="1" applyFont="1" applyFill="1" applyBorder="1" applyAlignment="1">
      <alignment/>
    </xf>
    <xf numFmtId="0" fontId="8" fillId="0" borderId="0" xfId="0" applyFont="1" applyBorder="1" applyAlignment="1">
      <alignment horizontal="center"/>
    </xf>
    <xf numFmtId="0" fontId="2" fillId="0" borderId="22" xfId="0" applyFont="1" applyBorder="1" applyAlignment="1">
      <alignment horizontal="left" vertical="top" wrapText="1"/>
    </xf>
    <xf numFmtId="0" fontId="9" fillId="0" borderId="22" xfId="0" applyFont="1" applyBorder="1" applyAlignment="1">
      <alignment horizontal="center" vertical="center" wrapText="1"/>
    </xf>
    <xf numFmtId="0" fontId="2" fillId="0" borderId="16" xfId="0" applyFont="1" applyBorder="1" applyAlignment="1">
      <alignment wrapText="1"/>
    </xf>
    <xf numFmtId="0" fontId="9" fillId="0" borderId="16" xfId="0" applyFont="1" applyBorder="1" applyAlignment="1">
      <alignment horizontal="center" vertical="center" wrapText="1"/>
    </xf>
    <xf numFmtId="0" fontId="20" fillId="0" borderId="16" xfId="0" applyFont="1" applyFill="1" applyBorder="1" applyAlignment="1" applyProtection="1">
      <alignment horizontal="right"/>
      <protection locked="0"/>
    </xf>
    <xf numFmtId="0" fontId="10" fillId="0" borderId="16" xfId="0" applyFont="1" applyBorder="1" applyAlignment="1">
      <alignment horizontal="center" wrapText="1"/>
    </xf>
    <xf numFmtId="164" fontId="2" fillId="0" borderId="16" xfId="0" applyNumberFormat="1" applyFont="1" applyFill="1" applyBorder="1" applyAlignment="1" applyProtection="1">
      <alignment horizontal="right"/>
      <protection locked="0"/>
    </xf>
    <xf numFmtId="164" fontId="2" fillId="0" borderId="16" xfId="0" applyNumberFormat="1" applyFont="1" applyFill="1" applyBorder="1" applyAlignment="1" applyProtection="1">
      <alignment horizontal="right"/>
      <protection/>
    </xf>
    <xf numFmtId="0" fontId="2" fillId="0" borderId="16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center"/>
    </xf>
    <xf numFmtId="2" fontId="2" fillId="0" borderId="16" xfId="0" applyNumberFormat="1" applyFont="1" applyFill="1" applyBorder="1" applyAlignment="1">
      <alignment horizontal="right" wrapText="1"/>
    </xf>
    <xf numFmtId="165" fontId="2" fillId="0" borderId="16" xfId="0" applyNumberFormat="1" applyFont="1" applyFill="1" applyBorder="1" applyAlignment="1">
      <alignment horizontal="right" wrapText="1"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0" xfId="0" applyFont="1" applyBorder="1" applyAlignment="1">
      <alignment/>
    </xf>
    <xf numFmtId="2" fontId="2" fillId="0" borderId="16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4" fillId="0" borderId="15" xfId="0" applyFont="1" applyFill="1" applyBorder="1" applyAlignment="1">
      <alignment/>
    </xf>
    <xf numFmtId="0" fontId="8" fillId="0" borderId="0" xfId="0" applyFont="1" applyFill="1" applyBorder="1" applyAlignment="1" applyProtection="1">
      <alignment horizontal="center"/>
      <protection locked="0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justify"/>
    </xf>
    <xf numFmtId="0" fontId="3" fillId="0" borderId="0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14" fillId="33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06"/>
  <sheetViews>
    <sheetView view="pageBreakPreview" zoomScale="115" zoomScaleSheetLayoutView="115" zoomScalePageLayoutView="0" workbookViewId="0" topLeftCell="A172">
      <selection activeCell="C6" sqref="C6"/>
    </sheetView>
  </sheetViews>
  <sheetFormatPr defaultColWidth="9.00390625" defaultRowHeight="12.75"/>
  <cols>
    <col min="1" max="1" width="56.375" style="1" customWidth="1"/>
    <col min="2" max="2" width="10.00390625" style="1" customWidth="1"/>
    <col min="3" max="3" width="9.75390625" style="1" customWidth="1"/>
    <col min="4" max="4" width="9.25390625" style="1" customWidth="1"/>
    <col min="5" max="5" width="9.375" style="1" customWidth="1"/>
    <col min="6" max="6" width="9.625" style="1" customWidth="1"/>
    <col min="7" max="16384" width="9.125" style="1" customWidth="1"/>
  </cols>
  <sheetData>
    <row r="1" spans="1:7" ht="15.75">
      <c r="A1" s="81"/>
      <c r="B1" s="81"/>
      <c r="C1" s="94" t="s">
        <v>173</v>
      </c>
      <c r="D1" s="94"/>
      <c r="E1" s="94"/>
      <c r="F1" s="94"/>
      <c r="G1" s="10"/>
    </row>
    <row r="2" spans="1:7" ht="12.75">
      <c r="A2" s="81"/>
      <c r="B2" s="81"/>
      <c r="C2" s="82"/>
      <c r="D2" s="82"/>
      <c r="E2" s="82"/>
      <c r="F2" s="82"/>
      <c r="G2" s="10"/>
    </row>
    <row r="3" spans="1:7" ht="15">
      <c r="A3" s="29"/>
      <c r="B3" s="29"/>
      <c r="C3" s="95" t="s">
        <v>174</v>
      </c>
      <c r="D3" s="95"/>
      <c r="E3" s="95"/>
      <c r="F3" s="95"/>
      <c r="G3" s="10"/>
    </row>
    <row r="4" spans="1:7" ht="15">
      <c r="A4" s="29"/>
      <c r="B4" s="29"/>
      <c r="C4" s="83" t="s">
        <v>175</v>
      </c>
      <c r="D4" s="84"/>
      <c r="E4" s="84"/>
      <c r="F4" s="84"/>
      <c r="G4" s="10"/>
    </row>
    <row r="5" spans="1:7" ht="15">
      <c r="A5" s="81" t="s">
        <v>129</v>
      </c>
      <c r="B5" s="81"/>
      <c r="C5" s="84" t="s">
        <v>219</v>
      </c>
      <c r="D5" s="84"/>
      <c r="E5" s="84"/>
      <c r="F5" s="84"/>
      <c r="G5" s="10"/>
    </row>
    <row r="6" spans="1:7" ht="12.75">
      <c r="A6" s="81"/>
      <c r="B6" s="81"/>
      <c r="C6" s="81"/>
      <c r="D6" s="85"/>
      <c r="E6" s="85"/>
      <c r="F6" s="85"/>
      <c r="G6" s="10"/>
    </row>
    <row r="7" spans="1:7" ht="15.75">
      <c r="A7" s="96"/>
      <c r="B7" s="96"/>
      <c r="C7" s="96"/>
      <c r="D7" s="96"/>
      <c r="E7" s="96"/>
      <c r="F7" s="96"/>
      <c r="G7" s="10"/>
    </row>
    <row r="8" spans="1:7" ht="49.5" customHeight="1">
      <c r="A8" s="97" t="s">
        <v>193</v>
      </c>
      <c r="B8" s="97"/>
      <c r="C8" s="97"/>
      <c r="D8" s="97"/>
      <c r="E8" s="97"/>
      <c r="F8" s="97"/>
      <c r="G8" s="10"/>
    </row>
    <row r="9" spans="1:7" ht="17.25" customHeight="1">
      <c r="A9" s="86"/>
      <c r="B9" s="86"/>
      <c r="C9" s="86"/>
      <c r="D9" s="86"/>
      <c r="E9" s="86"/>
      <c r="F9" s="86"/>
      <c r="G9" s="10"/>
    </row>
    <row r="10" spans="1:7" ht="17.25" customHeight="1">
      <c r="A10" s="91" t="s">
        <v>192</v>
      </c>
      <c r="B10" s="91"/>
      <c r="C10" s="91"/>
      <c r="D10" s="91"/>
      <c r="E10" s="91"/>
      <c r="F10" s="91"/>
      <c r="G10" s="91"/>
    </row>
    <row r="11" spans="1:7" ht="16.5" customHeight="1">
      <c r="A11" s="91" t="s">
        <v>194</v>
      </c>
      <c r="B11" s="91"/>
      <c r="C11" s="91"/>
      <c r="D11" s="91"/>
      <c r="E11" s="91"/>
      <c r="F11" s="91"/>
      <c r="G11" s="91"/>
    </row>
    <row r="12" spans="1:7" ht="16.5" customHeight="1">
      <c r="A12" s="91" t="s">
        <v>45</v>
      </c>
      <c r="B12" s="91"/>
      <c r="C12" s="91"/>
      <c r="D12" s="91"/>
      <c r="E12" s="91"/>
      <c r="F12" s="91"/>
      <c r="G12" s="91"/>
    </row>
    <row r="13" spans="1:7" ht="16.5" customHeight="1" thickBot="1">
      <c r="A13" s="87"/>
      <c r="B13" s="10"/>
      <c r="C13" s="10"/>
      <c r="D13" s="87"/>
      <c r="E13" s="10"/>
      <c r="F13" s="87"/>
      <c r="G13" s="10"/>
    </row>
    <row r="14" spans="1:7" ht="12.75">
      <c r="A14" s="98" t="s">
        <v>0</v>
      </c>
      <c r="B14" s="92" t="s">
        <v>213</v>
      </c>
      <c r="C14" s="92" t="s">
        <v>214</v>
      </c>
      <c r="D14" s="92" t="s">
        <v>168</v>
      </c>
      <c r="E14" s="92" t="s">
        <v>215</v>
      </c>
      <c r="F14" s="92" t="s">
        <v>218</v>
      </c>
      <c r="G14" s="10"/>
    </row>
    <row r="15" spans="1:7" ht="26.25" customHeight="1" thickBot="1">
      <c r="A15" s="99"/>
      <c r="B15" s="93"/>
      <c r="C15" s="93"/>
      <c r="D15" s="93"/>
      <c r="E15" s="93"/>
      <c r="F15" s="93"/>
      <c r="G15" s="10"/>
    </row>
    <row r="16" spans="1:7" ht="28.5" customHeight="1">
      <c r="A16" s="54" t="s">
        <v>1</v>
      </c>
      <c r="B16" s="88">
        <v>3.585</v>
      </c>
      <c r="C16" s="88">
        <v>3.69</v>
      </c>
      <c r="D16" s="52">
        <f>C16/B16*100</f>
        <v>102.92887029288703</v>
      </c>
      <c r="E16" s="88">
        <v>3.75</v>
      </c>
      <c r="F16" s="53">
        <f>E16/C16*100</f>
        <v>101.62601626016261</v>
      </c>
      <c r="G16" s="10"/>
    </row>
    <row r="17" spans="1:7" ht="21.75" customHeight="1">
      <c r="A17" s="54" t="s">
        <v>134</v>
      </c>
      <c r="B17" s="88">
        <v>9811.3</v>
      </c>
      <c r="C17" s="88">
        <v>10060.3</v>
      </c>
      <c r="D17" s="52">
        <f aca="true" t="shared" si="0" ref="D17:D26">C17/B17*100</f>
        <v>102.53788998399804</v>
      </c>
      <c r="E17" s="88">
        <v>10492.3</v>
      </c>
      <c r="F17" s="53">
        <f aca="true" t="shared" si="1" ref="F17:F26">E17/C17*100</f>
        <v>104.2941065375784</v>
      </c>
      <c r="G17" s="10"/>
    </row>
    <row r="18" spans="1:7" ht="18.75" customHeight="1">
      <c r="A18" s="54" t="s">
        <v>2</v>
      </c>
      <c r="B18" s="88">
        <v>0.501</v>
      </c>
      <c r="C18" s="88">
        <v>0.522</v>
      </c>
      <c r="D18" s="52">
        <f t="shared" si="0"/>
        <v>104.19161676646706</v>
      </c>
      <c r="E18" s="88">
        <v>0.552</v>
      </c>
      <c r="F18" s="53">
        <f t="shared" si="1"/>
        <v>105.74712643678161</v>
      </c>
      <c r="G18" s="10"/>
    </row>
    <row r="19" spans="1:7" ht="18.75" customHeight="1">
      <c r="A19" s="54" t="s">
        <v>3</v>
      </c>
      <c r="B19" s="88">
        <v>0.465</v>
      </c>
      <c r="C19" s="88">
        <v>0.486</v>
      </c>
      <c r="D19" s="52">
        <f t="shared" si="0"/>
        <v>104.51612903225806</v>
      </c>
      <c r="E19" s="88">
        <v>0.513</v>
      </c>
      <c r="F19" s="53">
        <f t="shared" si="1"/>
        <v>105.55555555555556</v>
      </c>
      <c r="G19" s="10"/>
    </row>
    <row r="20" spans="1:7" ht="30">
      <c r="A20" s="2" t="s">
        <v>135</v>
      </c>
      <c r="B20" s="88">
        <v>20256.4</v>
      </c>
      <c r="C20" s="88">
        <v>20769.9</v>
      </c>
      <c r="D20" s="52">
        <f t="shared" si="0"/>
        <v>102.53500128354496</v>
      </c>
      <c r="E20" s="52">
        <v>21633</v>
      </c>
      <c r="F20" s="53">
        <f t="shared" si="1"/>
        <v>104.15553276616643</v>
      </c>
      <c r="G20" s="10"/>
    </row>
    <row r="21" spans="1:7" ht="30">
      <c r="A21" s="2" t="s">
        <v>4</v>
      </c>
      <c r="B21" s="88">
        <v>1.48</v>
      </c>
      <c r="C21" s="88">
        <v>1.52</v>
      </c>
      <c r="D21" s="52">
        <f t="shared" si="0"/>
        <v>102.7027027027027</v>
      </c>
      <c r="E21" s="88">
        <v>1.57</v>
      </c>
      <c r="F21" s="53">
        <f t="shared" si="1"/>
        <v>103.28947368421053</v>
      </c>
      <c r="G21" s="10"/>
    </row>
    <row r="22" spans="1:7" ht="30">
      <c r="A22" s="49" t="s">
        <v>136</v>
      </c>
      <c r="B22" s="88">
        <v>5470</v>
      </c>
      <c r="C22" s="88">
        <v>6390</v>
      </c>
      <c r="D22" s="52">
        <f t="shared" si="0"/>
        <v>116.81901279707496</v>
      </c>
      <c r="E22" s="88">
        <v>7340</v>
      </c>
      <c r="F22" s="53">
        <f t="shared" si="1"/>
        <v>114.86697965571204</v>
      </c>
      <c r="G22" s="10"/>
    </row>
    <row r="23" spans="1:7" ht="15">
      <c r="A23" s="21" t="s">
        <v>169</v>
      </c>
      <c r="B23" s="88">
        <v>0.013</v>
      </c>
      <c r="C23" s="88">
        <v>0.014</v>
      </c>
      <c r="D23" s="52">
        <f t="shared" si="0"/>
        <v>107.69230769230771</v>
      </c>
      <c r="E23" s="88">
        <v>0.015</v>
      </c>
      <c r="F23" s="53">
        <f t="shared" si="1"/>
        <v>107.14285714285714</v>
      </c>
      <c r="G23" s="10"/>
    </row>
    <row r="24" spans="1:7" ht="30">
      <c r="A24" s="54" t="s">
        <v>5</v>
      </c>
      <c r="B24" s="88">
        <v>0.7</v>
      </c>
      <c r="C24" s="88">
        <v>0.7</v>
      </c>
      <c r="D24" s="52">
        <f t="shared" si="0"/>
        <v>100</v>
      </c>
      <c r="E24" s="88">
        <v>0.8</v>
      </c>
      <c r="F24" s="53">
        <f t="shared" si="1"/>
        <v>114.2857142857143</v>
      </c>
      <c r="G24" s="10"/>
    </row>
    <row r="25" spans="1:7" s="3" customFormat="1" ht="21" customHeight="1">
      <c r="A25" s="2" t="s">
        <v>137</v>
      </c>
      <c r="B25" s="31">
        <v>32.5</v>
      </c>
      <c r="C25" s="31">
        <v>34.4</v>
      </c>
      <c r="D25" s="52">
        <f t="shared" si="0"/>
        <v>105.84615384615384</v>
      </c>
      <c r="E25" s="31">
        <v>35.6</v>
      </c>
      <c r="F25" s="53">
        <f t="shared" si="1"/>
        <v>103.48837209302326</v>
      </c>
      <c r="G25" s="10"/>
    </row>
    <row r="26" spans="1:7" ht="17.25" customHeight="1">
      <c r="A26" s="2" t="s">
        <v>138</v>
      </c>
      <c r="B26" s="31">
        <v>47.4</v>
      </c>
      <c r="C26" s="31">
        <v>49.1</v>
      </c>
      <c r="D26" s="52">
        <f t="shared" si="0"/>
        <v>103.58649789029538</v>
      </c>
      <c r="E26" s="31">
        <v>51.4</v>
      </c>
      <c r="F26" s="53">
        <f t="shared" si="1"/>
        <v>104.68431771894093</v>
      </c>
      <c r="G26" s="10"/>
    </row>
    <row r="27" spans="1:7" ht="17.25" customHeight="1">
      <c r="A27" s="2"/>
      <c r="B27" s="31"/>
      <c r="C27" s="31"/>
      <c r="D27" s="52"/>
      <c r="E27" s="31"/>
      <c r="F27" s="53"/>
      <c r="G27" s="10"/>
    </row>
    <row r="28" spans="1:7" ht="17.25" customHeight="1">
      <c r="A28" s="5" t="s">
        <v>94</v>
      </c>
      <c r="B28" s="31"/>
      <c r="C28" s="31"/>
      <c r="D28" s="52"/>
      <c r="E28" s="31"/>
      <c r="F28" s="53"/>
      <c r="G28" s="10"/>
    </row>
    <row r="29" spans="1:7" ht="18" customHeight="1">
      <c r="A29" s="6" t="s">
        <v>195</v>
      </c>
      <c r="B29" s="55">
        <v>39.7</v>
      </c>
      <c r="C29" s="55">
        <v>41.5</v>
      </c>
      <c r="D29" s="52">
        <f>C29/B29*100</f>
        <v>104.53400503778336</v>
      </c>
      <c r="E29" s="55">
        <v>43.4</v>
      </c>
      <c r="F29" s="53">
        <f>E29/C29*100</f>
        <v>104.57831325301203</v>
      </c>
      <c r="G29" s="57"/>
    </row>
    <row r="30" spans="1:7" ht="18" customHeight="1">
      <c r="A30" s="6" t="s">
        <v>196</v>
      </c>
      <c r="B30" s="55"/>
      <c r="C30" s="55"/>
      <c r="D30" s="52"/>
      <c r="E30" s="55"/>
      <c r="F30" s="53"/>
      <c r="G30" s="57"/>
    </row>
    <row r="31" spans="1:7" ht="18" customHeight="1">
      <c r="A31" s="89" t="s">
        <v>139</v>
      </c>
      <c r="B31" s="55">
        <v>39.7</v>
      </c>
      <c r="C31" s="55">
        <v>41.5</v>
      </c>
      <c r="D31" s="52">
        <f>C31/B31*100</f>
        <v>104.53400503778336</v>
      </c>
      <c r="E31" s="55">
        <v>43.4</v>
      </c>
      <c r="F31" s="53">
        <f>E31/C31*100</f>
        <v>104.57831325301203</v>
      </c>
      <c r="G31" s="57"/>
    </row>
    <row r="32" spans="1:7" ht="28.5" customHeight="1" hidden="1">
      <c r="A32" s="4" t="s">
        <v>140</v>
      </c>
      <c r="B32" s="55"/>
      <c r="C32" s="55"/>
      <c r="D32" s="52"/>
      <c r="E32" s="55"/>
      <c r="F32" s="53"/>
      <c r="G32" s="57"/>
    </row>
    <row r="33" spans="1:7" ht="27.75" customHeight="1">
      <c r="A33" s="5" t="s">
        <v>6</v>
      </c>
      <c r="B33" s="31"/>
      <c r="C33" s="31"/>
      <c r="D33" s="52"/>
      <c r="E33" s="31"/>
      <c r="F33" s="53"/>
      <c r="G33" s="10"/>
    </row>
    <row r="34" spans="1:7" ht="21.75" customHeight="1">
      <c r="A34" s="6" t="s">
        <v>179</v>
      </c>
      <c r="B34" s="31">
        <v>68.5</v>
      </c>
      <c r="C34" s="31">
        <v>0</v>
      </c>
      <c r="D34" s="52">
        <f aca="true" t="shared" si="2" ref="D34:D57">C34/B34*100</f>
        <v>0</v>
      </c>
      <c r="E34" s="31">
        <v>0</v>
      </c>
      <c r="F34" s="53">
        <v>0</v>
      </c>
      <c r="G34" s="10"/>
    </row>
    <row r="35" spans="1:7" ht="18.75" customHeight="1" hidden="1">
      <c r="A35" s="2" t="s">
        <v>81</v>
      </c>
      <c r="B35" s="31"/>
      <c r="C35" s="31"/>
      <c r="D35" s="52" t="e">
        <f t="shared" si="2"/>
        <v>#DIV/0!</v>
      </c>
      <c r="E35" s="31"/>
      <c r="F35" s="53" t="e">
        <f aca="true" t="shared" si="3" ref="F35:F57">E35/C35*100</f>
        <v>#DIV/0!</v>
      </c>
      <c r="G35" s="10"/>
    </row>
    <row r="36" spans="1:7" ht="18.75" customHeight="1" hidden="1">
      <c r="A36" s="2" t="s">
        <v>82</v>
      </c>
      <c r="B36" s="31"/>
      <c r="C36" s="31"/>
      <c r="D36" s="52" t="e">
        <f t="shared" si="2"/>
        <v>#DIV/0!</v>
      </c>
      <c r="E36" s="31"/>
      <c r="F36" s="53" t="e">
        <f t="shared" si="3"/>
        <v>#DIV/0!</v>
      </c>
      <c r="G36" s="10"/>
    </row>
    <row r="37" spans="1:7" ht="21" customHeight="1" hidden="1">
      <c r="A37" s="2" t="s">
        <v>83</v>
      </c>
      <c r="B37" s="31"/>
      <c r="C37" s="31"/>
      <c r="D37" s="52" t="e">
        <f t="shared" si="2"/>
        <v>#DIV/0!</v>
      </c>
      <c r="E37" s="31"/>
      <c r="F37" s="53" t="e">
        <f t="shared" si="3"/>
        <v>#DIV/0!</v>
      </c>
      <c r="G37" s="10"/>
    </row>
    <row r="38" spans="1:7" ht="19.5" customHeight="1" hidden="1">
      <c r="A38" s="2" t="s">
        <v>84</v>
      </c>
      <c r="B38" s="31"/>
      <c r="C38" s="31"/>
      <c r="D38" s="52" t="e">
        <f t="shared" si="2"/>
        <v>#DIV/0!</v>
      </c>
      <c r="E38" s="31"/>
      <c r="F38" s="53" t="e">
        <f t="shared" si="3"/>
        <v>#DIV/0!</v>
      </c>
      <c r="G38" s="10"/>
    </row>
    <row r="39" spans="1:7" ht="14.25" customHeight="1" hidden="1">
      <c r="A39" s="2" t="s">
        <v>85</v>
      </c>
      <c r="B39" s="31"/>
      <c r="C39" s="31"/>
      <c r="D39" s="52" t="e">
        <f t="shared" si="2"/>
        <v>#DIV/0!</v>
      </c>
      <c r="E39" s="31"/>
      <c r="F39" s="53" t="e">
        <f t="shared" si="3"/>
        <v>#DIV/0!</v>
      </c>
      <c r="G39" s="10"/>
    </row>
    <row r="40" spans="1:7" ht="14.25" customHeight="1" hidden="1">
      <c r="A40" s="6" t="s">
        <v>86</v>
      </c>
      <c r="B40" s="31"/>
      <c r="C40" s="31"/>
      <c r="D40" s="52" t="e">
        <f t="shared" si="2"/>
        <v>#DIV/0!</v>
      </c>
      <c r="E40" s="31"/>
      <c r="F40" s="53" t="e">
        <f t="shared" si="3"/>
        <v>#DIV/0!</v>
      </c>
      <c r="G40" s="10"/>
    </row>
    <row r="41" spans="1:7" ht="14.25" customHeight="1" hidden="1">
      <c r="A41" s="2" t="s">
        <v>87</v>
      </c>
      <c r="B41" s="31"/>
      <c r="C41" s="31"/>
      <c r="D41" s="52" t="e">
        <f t="shared" si="2"/>
        <v>#DIV/0!</v>
      </c>
      <c r="E41" s="31"/>
      <c r="F41" s="53" t="e">
        <f t="shared" si="3"/>
        <v>#DIV/0!</v>
      </c>
      <c r="G41" s="10"/>
    </row>
    <row r="42" spans="1:7" ht="14.25" customHeight="1" hidden="1">
      <c r="A42" s="2" t="s">
        <v>88</v>
      </c>
      <c r="B42" s="31"/>
      <c r="C42" s="31"/>
      <c r="D42" s="52" t="e">
        <f t="shared" si="2"/>
        <v>#DIV/0!</v>
      </c>
      <c r="E42" s="31"/>
      <c r="F42" s="53" t="e">
        <f t="shared" si="3"/>
        <v>#DIV/0!</v>
      </c>
      <c r="G42" s="10"/>
    </row>
    <row r="43" spans="1:7" ht="30.75" customHeight="1" hidden="1">
      <c r="A43" s="2" t="s">
        <v>80</v>
      </c>
      <c r="B43" s="31"/>
      <c r="C43" s="31"/>
      <c r="D43" s="52" t="e">
        <f t="shared" si="2"/>
        <v>#DIV/0!</v>
      </c>
      <c r="E43" s="31"/>
      <c r="F43" s="53" t="e">
        <f t="shared" si="3"/>
        <v>#DIV/0!</v>
      </c>
      <c r="G43" s="10"/>
    </row>
    <row r="44" spans="1:7" ht="18" customHeight="1" hidden="1">
      <c r="A44" s="2" t="s">
        <v>89</v>
      </c>
      <c r="B44" s="31"/>
      <c r="C44" s="31"/>
      <c r="D44" s="52" t="e">
        <f t="shared" si="2"/>
        <v>#DIV/0!</v>
      </c>
      <c r="E44" s="31"/>
      <c r="F44" s="53" t="e">
        <f t="shared" si="3"/>
        <v>#DIV/0!</v>
      </c>
      <c r="G44" s="10"/>
    </row>
    <row r="45" spans="1:7" ht="18.75" customHeight="1" hidden="1">
      <c r="A45" s="2" t="s">
        <v>90</v>
      </c>
      <c r="B45" s="31"/>
      <c r="C45" s="31"/>
      <c r="D45" s="52" t="e">
        <f t="shared" si="2"/>
        <v>#DIV/0!</v>
      </c>
      <c r="E45" s="31"/>
      <c r="F45" s="53" t="e">
        <f t="shared" si="3"/>
        <v>#DIV/0!</v>
      </c>
      <c r="G45" s="10"/>
    </row>
    <row r="46" spans="1:7" ht="18.75" customHeight="1" hidden="1">
      <c r="A46" s="2" t="s">
        <v>156</v>
      </c>
      <c r="B46" s="31"/>
      <c r="C46" s="31"/>
      <c r="D46" s="52" t="e">
        <f t="shared" si="2"/>
        <v>#DIV/0!</v>
      </c>
      <c r="E46" s="31"/>
      <c r="F46" s="53" t="e">
        <f t="shared" si="3"/>
        <v>#DIV/0!</v>
      </c>
      <c r="G46" s="10"/>
    </row>
    <row r="47" spans="1:7" ht="20.25" customHeight="1" hidden="1">
      <c r="A47" s="2" t="s">
        <v>91</v>
      </c>
      <c r="B47" s="31"/>
      <c r="C47" s="31"/>
      <c r="D47" s="52" t="e">
        <f t="shared" si="2"/>
        <v>#DIV/0!</v>
      </c>
      <c r="E47" s="31"/>
      <c r="F47" s="53" t="e">
        <f t="shared" si="3"/>
        <v>#DIV/0!</v>
      </c>
      <c r="G47" s="10"/>
    </row>
    <row r="48" spans="1:7" ht="15.75" customHeight="1" hidden="1">
      <c r="A48" s="2" t="s">
        <v>7</v>
      </c>
      <c r="B48" s="31"/>
      <c r="C48" s="31"/>
      <c r="D48" s="52" t="e">
        <f t="shared" si="2"/>
        <v>#DIV/0!</v>
      </c>
      <c r="E48" s="31"/>
      <c r="F48" s="53" t="e">
        <f t="shared" si="3"/>
        <v>#DIV/0!</v>
      </c>
      <c r="G48" s="10"/>
    </row>
    <row r="49" spans="1:7" ht="32.25" customHeight="1" hidden="1">
      <c r="A49" s="2" t="s">
        <v>157</v>
      </c>
      <c r="B49" s="31"/>
      <c r="C49" s="31"/>
      <c r="D49" s="52" t="e">
        <f t="shared" si="2"/>
        <v>#DIV/0!</v>
      </c>
      <c r="E49" s="31"/>
      <c r="F49" s="53" t="e">
        <f t="shared" si="3"/>
        <v>#DIV/0!</v>
      </c>
      <c r="G49" s="10"/>
    </row>
    <row r="50" spans="1:256" ht="18.75" customHeight="1" hidden="1">
      <c r="A50" s="2" t="s">
        <v>8</v>
      </c>
      <c r="B50" s="31"/>
      <c r="C50" s="31"/>
      <c r="D50" s="52" t="e">
        <f t="shared" si="2"/>
        <v>#DIV/0!</v>
      </c>
      <c r="E50" s="31"/>
      <c r="F50" s="53" t="e">
        <f t="shared" si="3"/>
        <v>#DIV/0!</v>
      </c>
      <c r="G50" s="1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18.75" customHeight="1" hidden="1">
      <c r="A51" s="2" t="s">
        <v>158</v>
      </c>
      <c r="B51" s="31"/>
      <c r="C51" s="31"/>
      <c r="D51" s="52" t="e">
        <f t="shared" si="2"/>
        <v>#DIV/0!</v>
      </c>
      <c r="E51" s="31"/>
      <c r="F51" s="53" t="e">
        <f t="shared" si="3"/>
        <v>#DIV/0!</v>
      </c>
      <c r="G51" s="10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7" ht="18.75" customHeight="1" hidden="1">
      <c r="A52" s="2" t="s">
        <v>92</v>
      </c>
      <c r="B52" s="31"/>
      <c r="C52" s="31"/>
      <c r="D52" s="52" t="e">
        <f t="shared" si="2"/>
        <v>#DIV/0!</v>
      </c>
      <c r="E52" s="31"/>
      <c r="F52" s="53" t="e">
        <f t="shared" si="3"/>
        <v>#DIV/0!</v>
      </c>
      <c r="G52" s="10"/>
    </row>
    <row r="53" spans="1:7" ht="19.5" customHeight="1" hidden="1">
      <c r="A53" s="2" t="s">
        <v>159</v>
      </c>
      <c r="B53" s="31"/>
      <c r="C53" s="31"/>
      <c r="D53" s="52" t="e">
        <f t="shared" si="2"/>
        <v>#DIV/0!</v>
      </c>
      <c r="E53" s="31"/>
      <c r="F53" s="53" t="e">
        <f t="shared" si="3"/>
        <v>#DIV/0!</v>
      </c>
      <c r="G53" s="10"/>
    </row>
    <row r="54" spans="1:7" ht="17.25" customHeight="1" hidden="1">
      <c r="A54" s="2" t="s">
        <v>93</v>
      </c>
      <c r="B54" s="31"/>
      <c r="C54" s="31"/>
      <c r="D54" s="52" t="e">
        <f t="shared" si="2"/>
        <v>#DIV/0!</v>
      </c>
      <c r="E54" s="31"/>
      <c r="F54" s="53" t="e">
        <f t="shared" si="3"/>
        <v>#DIV/0!</v>
      </c>
      <c r="G54" s="10"/>
    </row>
    <row r="55" spans="1:7" ht="17.25" customHeight="1" hidden="1">
      <c r="A55" s="2" t="s">
        <v>167</v>
      </c>
      <c r="B55" s="31"/>
      <c r="C55" s="31"/>
      <c r="D55" s="52" t="e">
        <f t="shared" si="2"/>
        <v>#DIV/0!</v>
      </c>
      <c r="E55" s="31"/>
      <c r="F55" s="53" t="e">
        <f t="shared" si="3"/>
        <v>#DIV/0!</v>
      </c>
      <c r="G55" s="10"/>
    </row>
    <row r="56" spans="1:7" ht="33" customHeight="1" hidden="1">
      <c r="A56" s="2" t="s">
        <v>9</v>
      </c>
      <c r="B56" s="31"/>
      <c r="C56" s="31"/>
      <c r="D56" s="52" t="e">
        <f t="shared" si="2"/>
        <v>#DIV/0!</v>
      </c>
      <c r="E56" s="31"/>
      <c r="F56" s="53" t="e">
        <f t="shared" si="3"/>
        <v>#DIV/0!</v>
      </c>
      <c r="G56" s="41"/>
    </row>
    <row r="57" spans="1:7" ht="29.25" customHeight="1" hidden="1">
      <c r="A57" s="2" t="s">
        <v>160</v>
      </c>
      <c r="B57" s="31"/>
      <c r="C57" s="31"/>
      <c r="D57" s="52" t="e">
        <f t="shared" si="2"/>
        <v>#DIV/0!</v>
      </c>
      <c r="E57" s="31"/>
      <c r="F57" s="53" t="e">
        <f t="shared" si="3"/>
        <v>#DIV/0!</v>
      </c>
      <c r="G57" s="10"/>
    </row>
    <row r="58" spans="1:7" ht="18" customHeight="1">
      <c r="A58" s="2"/>
      <c r="B58" s="31"/>
      <c r="C58" s="31"/>
      <c r="D58" s="52"/>
      <c r="E58" s="31"/>
      <c r="F58" s="53"/>
      <c r="G58" s="10"/>
    </row>
    <row r="59" spans="1:7" ht="17.25" customHeight="1">
      <c r="A59" s="5" t="s">
        <v>95</v>
      </c>
      <c r="B59" s="31"/>
      <c r="C59" s="31"/>
      <c r="D59" s="52"/>
      <c r="E59" s="31"/>
      <c r="F59" s="53"/>
      <c r="G59" s="10"/>
    </row>
    <row r="60" spans="1:7" ht="30">
      <c r="A60" s="6" t="s">
        <v>131</v>
      </c>
      <c r="B60" s="31">
        <v>464.4</v>
      </c>
      <c r="C60" s="31">
        <v>500.9</v>
      </c>
      <c r="D60" s="52">
        <f>C60/B60*100</f>
        <v>107.85960378983634</v>
      </c>
      <c r="E60" s="31">
        <v>541.8</v>
      </c>
      <c r="F60" s="53">
        <f>E60/C60*100</f>
        <v>108.16530245557996</v>
      </c>
      <c r="G60" s="10"/>
    </row>
    <row r="61" spans="1:7" ht="15" customHeight="1">
      <c r="A61" s="7" t="s">
        <v>10</v>
      </c>
      <c r="B61" s="31">
        <v>353</v>
      </c>
      <c r="C61" s="31">
        <v>381</v>
      </c>
      <c r="D61" s="52">
        <f>C61/B61*100</f>
        <v>107.93201133144477</v>
      </c>
      <c r="E61" s="31">
        <v>413</v>
      </c>
      <c r="F61" s="53">
        <f>E61/C61*100</f>
        <v>108.39895013123359</v>
      </c>
      <c r="G61" s="10"/>
    </row>
    <row r="62" spans="1:7" ht="30">
      <c r="A62" s="7" t="s">
        <v>11</v>
      </c>
      <c r="B62" s="31">
        <v>49.4</v>
      </c>
      <c r="C62" s="31">
        <v>52.8</v>
      </c>
      <c r="D62" s="52">
        <f>C62/B62*100</f>
        <v>106.8825910931174</v>
      </c>
      <c r="E62" s="31">
        <v>56.7</v>
      </c>
      <c r="F62" s="53">
        <f>E62/C62*100</f>
        <v>107.38636363636364</v>
      </c>
      <c r="G62" s="10"/>
    </row>
    <row r="63" spans="1:7" ht="15">
      <c r="A63" s="7" t="s">
        <v>12</v>
      </c>
      <c r="B63" s="31">
        <v>62</v>
      </c>
      <c r="C63" s="31">
        <v>67.1</v>
      </c>
      <c r="D63" s="52">
        <f>C63/B63*100</f>
        <v>108.22580645161291</v>
      </c>
      <c r="E63" s="31">
        <v>72.1</v>
      </c>
      <c r="F63" s="53">
        <f>E63/C63*100</f>
        <v>107.451564828614</v>
      </c>
      <c r="G63" s="10"/>
    </row>
    <row r="64" spans="1:7" ht="28.5">
      <c r="A64" s="5" t="s">
        <v>13</v>
      </c>
      <c r="B64" s="31"/>
      <c r="C64" s="31"/>
      <c r="D64" s="52"/>
      <c r="E64" s="31"/>
      <c r="F64" s="53"/>
      <c r="G64" s="10"/>
    </row>
    <row r="65" spans="1:7" ht="33" customHeight="1">
      <c r="A65" s="2" t="s">
        <v>130</v>
      </c>
      <c r="B65" s="31">
        <v>18</v>
      </c>
      <c r="C65" s="31">
        <v>18</v>
      </c>
      <c r="D65" s="52">
        <f aca="true" t="shared" si="4" ref="D65:D99">C65/B65*100</f>
        <v>100</v>
      </c>
      <c r="E65" s="31">
        <v>18</v>
      </c>
      <c r="F65" s="53">
        <f aca="true" t="shared" si="5" ref="F65:F99">E65/C65*100</f>
        <v>100</v>
      </c>
      <c r="G65" s="10"/>
    </row>
    <row r="66" spans="1:7" ht="15.75" customHeight="1">
      <c r="A66" s="2" t="s">
        <v>14</v>
      </c>
      <c r="B66" s="31">
        <v>0.3</v>
      </c>
      <c r="C66" s="31">
        <v>0.3</v>
      </c>
      <c r="D66" s="52">
        <f t="shared" si="4"/>
        <v>100</v>
      </c>
      <c r="E66" s="31">
        <v>0.3</v>
      </c>
      <c r="F66" s="53">
        <f t="shared" si="5"/>
        <v>100</v>
      </c>
      <c r="G66" s="10"/>
    </row>
    <row r="67" spans="1:7" ht="16.5" customHeight="1" hidden="1">
      <c r="A67" s="2" t="s">
        <v>15</v>
      </c>
      <c r="B67" s="31"/>
      <c r="C67" s="31"/>
      <c r="D67" s="52" t="e">
        <f t="shared" si="4"/>
        <v>#DIV/0!</v>
      </c>
      <c r="E67" s="31"/>
      <c r="F67" s="53" t="e">
        <f t="shared" si="5"/>
        <v>#DIV/0!</v>
      </c>
      <c r="G67" s="10"/>
    </row>
    <row r="68" spans="1:7" ht="15" customHeight="1">
      <c r="A68" s="2" t="s">
        <v>16</v>
      </c>
      <c r="B68" s="62">
        <v>1</v>
      </c>
      <c r="C68" s="62">
        <v>1</v>
      </c>
      <c r="D68" s="52">
        <f t="shared" si="4"/>
        <v>100</v>
      </c>
      <c r="E68" s="62">
        <v>1</v>
      </c>
      <c r="F68" s="53">
        <f t="shared" si="5"/>
        <v>100</v>
      </c>
      <c r="G68" s="10"/>
    </row>
    <row r="69" spans="1:7" ht="15">
      <c r="A69" s="2" t="s">
        <v>17</v>
      </c>
      <c r="B69" s="31">
        <v>0.93</v>
      </c>
      <c r="C69" s="31">
        <v>0.93</v>
      </c>
      <c r="D69" s="52">
        <f t="shared" si="4"/>
        <v>100</v>
      </c>
      <c r="E69" s="31">
        <v>0.93</v>
      </c>
      <c r="F69" s="53">
        <f t="shared" si="5"/>
        <v>100</v>
      </c>
      <c r="G69" s="10"/>
    </row>
    <row r="70" spans="1:7" ht="15.75" customHeight="1" hidden="1">
      <c r="A70" s="7" t="s">
        <v>10</v>
      </c>
      <c r="B70" s="31">
        <v>0</v>
      </c>
      <c r="C70" s="31">
        <v>0</v>
      </c>
      <c r="D70" s="52" t="e">
        <f t="shared" si="4"/>
        <v>#DIV/0!</v>
      </c>
      <c r="E70" s="31">
        <v>0</v>
      </c>
      <c r="F70" s="53" t="e">
        <f t="shared" si="5"/>
        <v>#DIV/0!</v>
      </c>
      <c r="G70" s="10"/>
    </row>
    <row r="71" spans="1:7" ht="29.25" customHeight="1">
      <c r="A71" s="7" t="s">
        <v>11</v>
      </c>
      <c r="B71" s="31">
        <v>0.116</v>
      </c>
      <c r="C71" s="31">
        <v>0.12</v>
      </c>
      <c r="D71" s="52">
        <f t="shared" si="4"/>
        <v>103.44827586206895</v>
      </c>
      <c r="E71" s="31">
        <v>0.06</v>
      </c>
      <c r="F71" s="53">
        <f t="shared" si="5"/>
        <v>50</v>
      </c>
      <c r="G71" s="10"/>
    </row>
    <row r="72" spans="1:7" ht="15.75" customHeight="1">
      <c r="A72" s="7" t="s">
        <v>18</v>
      </c>
      <c r="B72" s="31">
        <v>0.76</v>
      </c>
      <c r="C72" s="31">
        <v>0.76</v>
      </c>
      <c r="D72" s="52">
        <f t="shared" si="4"/>
        <v>100</v>
      </c>
      <c r="E72" s="31">
        <v>0.77</v>
      </c>
      <c r="F72" s="53">
        <f t="shared" si="5"/>
        <v>101.3157894736842</v>
      </c>
      <c r="G72" s="10"/>
    </row>
    <row r="73" spans="1:7" ht="15.75" customHeight="1">
      <c r="A73" s="2" t="s">
        <v>19</v>
      </c>
      <c r="B73" s="31">
        <v>1.1</v>
      </c>
      <c r="C73" s="31">
        <v>1.1</v>
      </c>
      <c r="D73" s="52">
        <f t="shared" si="4"/>
        <v>100</v>
      </c>
      <c r="E73" s="31">
        <v>1.14</v>
      </c>
      <c r="F73" s="53">
        <f t="shared" si="5"/>
        <v>103.63636363636361</v>
      </c>
      <c r="G73" s="10"/>
    </row>
    <row r="74" spans="1:7" ht="15" customHeight="1" hidden="1">
      <c r="A74" s="7" t="s">
        <v>10</v>
      </c>
      <c r="B74" s="31">
        <v>0</v>
      </c>
      <c r="C74" s="31">
        <v>0</v>
      </c>
      <c r="D74" s="52" t="e">
        <f t="shared" si="4"/>
        <v>#DIV/0!</v>
      </c>
      <c r="E74" s="31">
        <v>0</v>
      </c>
      <c r="F74" s="53" t="e">
        <f t="shared" si="5"/>
        <v>#DIV/0!</v>
      </c>
      <c r="G74" s="10"/>
    </row>
    <row r="75" spans="1:7" ht="30">
      <c r="A75" s="7" t="s">
        <v>11</v>
      </c>
      <c r="B75" s="31">
        <v>0.2</v>
      </c>
      <c r="C75" s="31">
        <v>0.2</v>
      </c>
      <c r="D75" s="52">
        <f t="shared" si="4"/>
        <v>100</v>
      </c>
      <c r="E75" s="31">
        <v>0.22</v>
      </c>
      <c r="F75" s="53">
        <f t="shared" si="5"/>
        <v>109.99999999999999</v>
      </c>
      <c r="G75" s="10"/>
    </row>
    <row r="76" spans="1:7" ht="15.75" customHeight="1">
      <c r="A76" s="7" t="s">
        <v>18</v>
      </c>
      <c r="B76" s="31">
        <v>0.9</v>
      </c>
      <c r="C76" s="31">
        <v>0.91</v>
      </c>
      <c r="D76" s="52">
        <f t="shared" si="4"/>
        <v>101.11111111111111</v>
      </c>
      <c r="E76" s="31">
        <v>0.92</v>
      </c>
      <c r="F76" s="53">
        <f t="shared" si="5"/>
        <v>101.0989010989011</v>
      </c>
      <c r="G76" s="10"/>
    </row>
    <row r="77" spans="1:7" ht="16.5" customHeight="1">
      <c r="A77" s="6" t="s">
        <v>20</v>
      </c>
      <c r="B77" s="31">
        <f>SUM(B78:B80)</f>
        <v>0.165</v>
      </c>
      <c r="C77" s="31">
        <f>SUM(C78:C80)</f>
        <v>0.165</v>
      </c>
      <c r="D77" s="52">
        <f t="shared" si="4"/>
        <v>100</v>
      </c>
      <c r="E77" s="31">
        <v>0.165</v>
      </c>
      <c r="F77" s="53">
        <f t="shared" si="5"/>
        <v>100</v>
      </c>
      <c r="G77" s="10"/>
    </row>
    <row r="78" spans="1:7" ht="14.25" customHeight="1" hidden="1">
      <c r="A78" s="7" t="s">
        <v>10</v>
      </c>
      <c r="B78" s="31">
        <v>0</v>
      </c>
      <c r="C78" s="31">
        <v>0</v>
      </c>
      <c r="D78" s="52" t="e">
        <f t="shared" si="4"/>
        <v>#DIV/0!</v>
      </c>
      <c r="E78" s="31">
        <v>0</v>
      </c>
      <c r="F78" s="53" t="e">
        <f t="shared" si="5"/>
        <v>#DIV/0!</v>
      </c>
      <c r="G78" s="10"/>
    </row>
    <row r="79" spans="1:7" ht="30.75" customHeight="1">
      <c r="A79" s="7" t="s">
        <v>11</v>
      </c>
      <c r="B79" s="31">
        <v>0.065</v>
      </c>
      <c r="C79" s="31">
        <v>0.065</v>
      </c>
      <c r="D79" s="52">
        <f t="shared" si="4"/>
        <v>100</v>
      </c>
      <c r="E79" s="31">
        <v>0.065</v>
      </c>
      <c r="F79" s="53">
        <f t="shared" si="5"/>
        <v>100</v>
      </c>
      <c r="G79" s="10"/>
    </row>
    <row r="80" spans="1:7" ht="15">
      <c r="A80" s="7" t="s">
        <v>18</v>
      </c>
      <c r="B80" s="31">
        <v>0.1</v>
      </c>
      <c r="C80" s="31">
        <v>0.1</v>
      </c>
      <c r="D80" s="52">
        <f t="shared" si="4"/>
        <v>100</v>
      </c>
      <c r="E80" s="31">
        <v>0.1</v>
      </c>
      <c r="F80" s="53">
        <f t="shared" si="5"/>
        <v>100</v>
      </c>
      <c r="G80" s="10"/>
    </row>
    <row r="81" spans="1:7" ht="15">
      <c r="A81" s="12" t="s">
        <v>96</v>
      </c>
      <c r="B81" s="31">
        <v>0.047</v>
      </c>
      <c r="C81" s="31">
        <v>0.047</v>
      </c>
      <c r="D81" s="52">
        <f t="shared" si="4"/>
        <v>100</v>
      </c>
      <c r="E81" s="31">
        <v>0.048</v>
      </c>
      <c r="F81" s="53">
        <f t="shared" si="5"/>
        <v>102.12765957446808</v>
      </c>
      <c r="G81" s="10"/>
    </row>
    <row r="82" spans="1:7" ht="15" hidden="1">
      <c r="A82" s="13" t="s">
        <v>97</v>
      </c>
      <c r="B82" s="31">
        <v>0</v>
      </c>
      <c r="C82" s="31">
        <v>0</v>
      </c>
      <c r="D82" s="52" t="e">
        <f t="shared" si="4"/>
        <v>#DIV/0!</v>
      </c>
      <c r="E82" s="31">
        <v>0</v>
      </c>
      <c r="F82" s="53" t="e">
        <f t="shared" si="5"/>
        <v>#DIV/0!</v>
      </c>
      <c r="G82" s="10"/>
    </row>
    <row r="83" spans="1:7" ht="30">
      <c r="A83" s="13" t="s">
        <v>98</v>
      </c>
      <c r="B83" s="31">
        <v>0.041</v>
      </c>
      <c r="C83" s="31">
        <v>0.041</v>
      </c>
      <c r="D83" s="52">
        <f t="shared" si="4"/>
        <v>100</v>
      </c>
      <c r="E83" s="31">
        <v>0.042</v>
      </c>
      <c r="F83" s="53">
        <f t="shared" si="5"/>
        <v>102.4390243902439</v>
      </c>
      <c r="G83" s="10"/>
    </row>
    <row r="84" spans="1:7" ht="15">
      <c r="A84" s="13" t="s">
        <v>18</v>
      </c>
      <c r="B84" s="31">
        <v>0.006</v>
      </c>
      <c r="C84" s="31">
        <v>0.006</v>
      </c>
      <c r="D84" s="52">
        <f t="shared" si="4"/>
        <v>100</v>
      </c>
      <c r="E84" s="31">
        <v>0.006</v>
      </c>
      <c r="F84" s="53">
        <f t="shared" si="5"/>
        <v>100</v>
      </c>
      <c r="G84" s="10"/>
    </row>
    <row r="85" spans="1:7" ht="15">
      <c r="A85" s="2" t="s">
        <v>21</v>
      </c>
      <c r="B85" s="31">
        <v>0.25</v>
      </c>
      <c r="C85" s="31">
        <v>0.252</v>
      </c>
      <c r="D85" s="52">
        <f t="shared" si="4"/>
        <v>100.8</v>
      </c>
      <c r="E85" s="31">
        <v>0.256</v>
      </c>
      <c r="F85" s="53">
        <f t="shared" si="5"/>
        <v>101.58730158730158</v>
      </c>
      <c r="G85" s="10"/>
    </row>
    <row r="86" spans="1:7" ht="15" customHeight="1">
      <c r="A86" s="7" t="s">
        <v>10</v>
      </c>
      <c r="B86" s="31">
        <v>0.2</v>
      </c>
      <c r="C86" s="31">
        <v>0.2</v>
      </c>
      <c r="D86" s="52">
        <f t="shared" si="4"/>
        <v>100</v>
      </c>
      <c r="E86" s="31">
        <v>0.2</v>
      </c>
      <c r="F86" s="53">
        <f t="shared" si="5"/>
        <v>100</v>
      </c>
      <c r="G86" s="10"/>
    </row>
    <row r="87" spans="1:7" ht="30" customHeight="1">
      <c r="A87" s="7" t="s">
        <v>11</v>
      </c>
      <c r="B87" s="31">
        <v>0.01</v>
      </c>
      <c r="C87" s="31">
        <v>0.012</v>
      </c>
      <c r="D87" s="52">
        <f t="shared" si="4"/>
        <v>120</v>
      </c>
      <c r="E87" s="31">
        <v>0.016</v>
      </c>
      <c r="F87" s="53">
        <f t="shared" si="5"/>
        <v>133.33333333333331</v>
      </c>
      <c r="G87" s="10"/>
    </row>
    <row r="88" spans="1:7" ht="15">
      <c r="A88" s="7" t="s">
        <v>18</v>
      </c>
      <c r="B88" s="31">
        <v>0.04</v>
      </c>
      <c r="C88" s="31">
        <v>0.04</v>
      </c>
      <c r="D88" s="52">
        <f t="shared" si="4"/>
        <v>100</v>
      </c>
      <c r="E88" s="31">
        <v>0.04</v>
      </c>
      <c r="F88" s="53">
        <f t="shared" si="5"/>
        <v>100</v>
      </c>
      <c r="G88" s="10"/>
    </row>
    <row r="89" spans="1:7" ht="15">
      <c r="A89" s="2" t="s">
        <v>22</v>
      </c>
      <c r="B89" s="31">
        <v>0.317</v>
      </c>
      <c r="C89" s="31">
        <v>0.293</v>
      </c>
      <c r="D89" s="52">
        <f t="shared" si="4"/>
        <v>92.42902208201892</v>
      </c>
      <c r="E89" s="31">
        <v>0.312</v>
      </c>
      <c r="F89" s="53">
        <f t="shared" si="5"/>
        <v>106.48464163822527</v>
      </c>
      <c r="G89" s="10"/>
    </row>
    <row r="90" spans="1:7" ht="15.75" customHeight="1" hidden="1">
      <c r="A90" s="7" t="s">
        <v>10</v>
      </c>
      <c r="B90" s="31">
        <v>0</v>
      </c>
      <c r="C90" s="31">
        <v>0</v>
      </c>
      <c r="D90" s="52" t="e">
        <f t="shared" si="4"/>
        <v>#DIV/0!</v>
      </c>
      <c r="E90" s="31">
        <v>0</v>
      </c>
      <c r="F90" s="53" t="e">
        <f t="shared" si="5"/>
        <v>#DIV/0!</v>
      </c>
      <c r="G90" s="10"/>
    </row>
    <row r="91" spans="1:7" ht="30.75" customHeight="1" hidden="1">
      <c r="A91" s="7" t="s">
        <v>11</v>
      </c>
      <c r="B91" s="31">
        <v>0</v>
      </c>
      <c r="C91" s="31">
        <v>0</v>
      </c>
      <c r="D91" s="52" t="e">
        <f t="shared" si="4"/>
        <v>#DIV/0!</v>
      </c>
      <c r="E91" s="31">
        <v>0</v>
      </c>
      <c r="F91" s="53" t="e">
        <f t="shared" si="5"/>
        <v>#DIV/0!</v>
      </c>
      <c r="G91" s="10"/>
    </row>
    <row r="92" spans="1:7" ht="16.5" customHeight="1">
      <c r="A92" s="7" t="s">
        <v>18</v>
      </c>
      <c r="B92" s="31">
        <v>0.317</v>
      </c>
      <c r="C92" s="31">
        <v>0.293</v>
      </c>
      <c r="D92" s="52">
        <f t="shared" si="4"/>
        <v>92.42902208201892</v>
      </c>
      <c r="E92" s="31">
        <v>0.312</v>
      </c>
      <c r="F92" s="53">
        <f t="shared" si="5"/>
        <v>106.48464163822527</v>
      </c>
      <c r="G92" s="10"/>
    </row>
    <row r="93" spans="1:7" ht="18" customHeight="1">
      <c r="A93" s="2" t="s">
        <v>155</v>
      </c>
      <c r="B93" s="31">
        <v>1.187</v>
      </c>
      <c r="C93" s="31">
        <v>1.187</v>
      </c>
      <c r="D93" s="52">
        <f t="shared" si="4"/>
        <v>100</v>
      </c>
      <c r="E93" s="31">
        <v>1.187</v>
      </c>
      <c r="F93" s="53">
        <f t="shared" si="5"/>
        <v>100</v>
      </c>
      <c r="G93" s="10"/>
    </row>
    <row r="94" spans="1:7" ht="15" customHeight="1" hidden="1">
      <c r="A94" s="7" t="s">
        <v>10</v>
      </c>
      <c r="B94" s="31">
        <v>0</v>
      </c>
      <c r="C94" s="31">
        <v>0</v>
      </c>
      <c r="D94" s="52" t="e">
        <f t="shared" si="4"/>
        <v>#DIV/0!</v>
      </c>
      <c r="E94" s="31">
        <v>0</v>
      </c>
      <c r="F94" s="53" t="e">
        <f t="shared" si="5"/>
        <v>#DIV/0!</v>
      </c>
      <c r="G94" s="10"/>
    </row>
    <row r="95" spans="1:7" ht="30" hidden="1">
      <c r="A95" s="7" t="s">
        <v>11</v>
      </c>
      <c r="B95" s="31">
        <v>0</v>
      </c>
      <c r="C95" s="31">
        <v>0</v>
      </c>
      <c r="D95" s="52" t="e">
        <f t="shared" si="4"/>
        <v>#DIV/0!</v>
      </c>
      <c r="E95" s="31">
        <v>0</v>
      </c>
      <c r="F95" s="53" t="e">
        <f t="shared" si="5"/>
        <v>#DIV/0!</v>
      </c>
      <c r="G95" s="10"/>
    </row>
    <row r="96" spans="1:7" ht="14.25" customHeight="1">
      <c r="A96" s="7" t="s">
        <v>18</v>
      </c>
      <c r="B96" s="31">
        <v>1.187</v>
      </c>
      <c r="C96" s="31">
        <v>1.187</v>
      </c>
      <c r="D96" s="52">
        <f t="shared" si="4"/>
        <v>100</v>
      </c>
      <c r="E96" s="31">
        <v>1.187</v>
      </c>
      <c r="F96" s="53">
        <f t="shared" si="5"/>
        <v>100</v>
      </c>
      <c r="G96" s="10"/>
    </row>
    <row r="97" spans="1:7" ht="30">
      <c r="A97" s="6" t="s">
        <v>141</v>
      </c>
      <c r="B97" s="31">
        <v>186.3</v>
      </c>
      <c r="C97" s="31">
        <v>183.6</v>
      </c>
      <c r="D97" s="52">
        <f t="shared" si="4"/>
        <v>98.55072463768116</v>
      </c>
      <c r="E97" s="31">
        <v>184.4</v>
      </c>
      <c r="F97" s="53">
        <f t="shared" si="5"/>
        <v>100.43572984749456</v>
      </c>
      <c r="G97" s="10"/>
    </row>
    <row r="98" spans="1:7" ht="14.25" customHeight="1">
      <c r="A98" s="7" t="s">
        <v>10</v>
      </c>
      <c r="B98" s="31">
        <v>142.7</v>
      </c>
      <c r="C98" s="31">
        <v>140.7</v>
      </c>
      <c r="D98" s="52">
        <f t="shared" si="4"/>
        <v>98.59845830413455</v>
      </c>
      <c r="E98" s="31">
        <v>141</v>
      </c>
      <c r="F98" s="53">
        <f t="shared" si="5"/>
        <v>100.21321961620471</v>
      </c>
      <c r="G98" s="10"/>
    </row>
    <row r="99" spans="1:7" ht="14.25" customHeight="1">
      <c r="A99" s="7" t="s">
        <v>11</v>
      </c>
      <c r="B99" s="31">
        <v>43.6</v>
      </c>
      <c r="C99" s="31">
        <v>42.9</v>
      </c>
      <c r="D99" s="52">
        <f t="shared" si="4"/>
        <v>98.39449541284402</v>
      </c>
      <c r="E99" s="31">
        <v>43.4</v>
      </c>
      <c r="F99" s="53">
        <f t="shared" si="5"/>
        <v>101.16550116550115</v>
      </c>
      <c r="G99" s="10"/>
    </row>
    <row r="100" spans="1:7" ht="15" hidden="1">
      <c r="A100" s="7" t="s">
        <v>18</v>
      </c>
      <c r="B100" s="31"/>
      <c r="C100" s="31"/>
      <c r="D100" s="52" t="e">
        <f>C100/B100*100</f>
        <v>#DIV/0!</v>
      </c>
      <c r="E100" s="31"/>
      <c r="F100" s="53" t="e">
        <f>E100/C100*100</f>
        <v>#DIV/0!</v>
      </c>
      <c r="G100" s="10"/>
    </row>
    <row r="101" spans="1:7" ht="31.5" customHeight="1">
      <c r="A101" s="5" t="s">
        <v>99</v>
      </c>
      <c r="B101" s="31"/>
      <c r="C101" s="31"/>
      <c r="D101" s="52"/>
      <c r="E101" s="31"/>
      <c r="F101" s="53"/>
      <c r="G101" s="10"/>
    </row>
    <row r="102" spans="1:7" ht="15">
      <c r="A102" s="2" t="s">
        <v>23</v>
      </c>
      <c r="B102" s="31">
        <v>685</v>
      </c>
      <c r="C102" s="31">
        <v>633</v>
      </c>
      <c r="D102" s="52">
        <f aca="true" t="shared" si="6" ref="D102:D115">C102/B102*100</f>
        <v>92.4087591240876</v>
      </c>
      <c r="E102" s="31">
        <v>641</v>
      </c>
      <c r="F102" s="53">
        <f aca="true" t="shared" si="7" ref="F102:F115">E102/C102*100</f>
        <v>101.26382306477093</v>
      </c>
      <c r="G102" s="10" t="s">
        <v>180</v>
      </c>
    </row>
    <row r="103" spans="1:7" ht="14.25" customHeight="1">
      <c r="A103" s="7" t="s">
        <v>10</v>
      </c>
      <c r="B103" s="31">
        <v>553</v>
      </c>
      <c r="C103" s="31">
        <v>496</v>
      </c>
      <c r="D103" s="52">
        <f t="shared" si="6"/>
        <v>89.69258589511753</v>
      </c>
      <c r="E103" s="31">
        <v>500</v>
      </c>
      <c r="F103" s="53">
        <f t="shared" si="7"/>
        <v>100.80645161290323</v>
      </c>
      <c r="G103" s="10"/>
    </row>
    <row r="104" spans="1:7" ht="30">
      <c r="A104" s="7" t="s">
        <v>11</v>
      </c>
      <c r="B104" s="31">
        <v>52</v>
      </c>
      <c r="C104" s="31">
        <v>55</v>
      </c>
      <c r="D104" s="52">
        <f t="shared" si="6"/>
        <v>105.76923076923077</v>
      </c>
      <c r="E104" s="31">
        <v>57</v>
      </c>
      <c r="F104" s="53">
        <f t="shared" si="7"/>
        <v>103.63636363636364</v>
      </c>
      <c r="G104" s="10"/>
    </row>
    <row r="105" spans="1:7" ht="14.25" customHeight="1">
      <c r="A105" s="7" t="s">
        <v>18</v>
      </c>
      <c r="B105" s="31">
        <v>80</v>
      </c>
      <c r="C105" s="31">
        <v>82</v>
      </c>
      <c r="D105" s="52">
        <f t="shared" si="6"/>
        <v>102.49999999999999</v>
      </c>
      <c r="E105" s="31">
        <v>84</v>
      </c>
      <c r="F105" s="53">
        <f t="shared" si="7"/>
        <v>102.4390243902439</v>
      </c>
      <c r="G105" s="10"/>
    </row>
    <row r="106" spans="1:7" ht="33.75" customHeight="1">
      <c r="A106" s="8" t="s">
        <v>24</v>
      </c>
      <c r="B106" s="31">
        <v>322</v>
      </c>
      <c r="C106" s="31">
        <v>330</v>
      </c>
      <c r="D106" s="52">
        <f t="shared" si="6"/>
        <v>102.48447204968944</v>
      </c>
      <c r="E106" s="31">
        <v>344</v>
      </c>
      <c r="F106" s="53">
        <f t="shared" si="7"/>
        <v>104.24242424242425</v>
      </c>
      <c r="G106" s="10"/>
    </row>
    <row r="107" spans="1:7" ht="14.25" customHeight="1">
      <c r="A107" s="9" t="s">
        <v>10</v>
      </c>
      <c r="B107" s="31">
        <v>212</v>
      </c>
      <c r="C107" s="31">
        <v>220</v>
      </c>
      <c r="D107" s="52">
        <f t="shared" si="6"/>
        <v>103.77358490566037</v>
      </c>
      <c r="E107" s="31">
        <v>234</v>
      </c>
      <c r="F107" s="53">
        <f t="shared" si="7"/>
        <v>106.36363636363637</v>
      </c>
      <c r="G107" s="10"/>
    </row>
    <row r="108" spans="1:7" ht="29.25" customHeight="1">
      <c r="A108" s="9" t="s">
        <v>11</v>
      </c>
      <c r="B108" s="31">
        <v>45</v>
      </c>
      <c r="C108" s="31">
        <v>45</v>
      </c>
      <c r="D108" s="52">
        <f t="shared" si="6"/>
        <v>100</v>
      </c>
      <c r="E108" s="31">
        <v>45</v>
      </c>
      <c r="F108" s="53">
        <f t="shared" si="7"/>
        <v>100</v>
      </c>
      <c r="G108" s="10"/>
    </row>
    <row r="109" spans="1:7" ht="14.25" customHeight="1">
      <c r="A109" s="9" t="s">
        <v>18</v>
      </c>
      <c r="B109" s="31">
        <v>65</v>
      </c>
      <c r="C109" s="31">
        <v>65</v>
      </c>
      <c r="D109" s="52">
        <f t="shared" si="6"/>
        <v>100</v>
      </c>
      <c r="E109" s="31">
        <v>65</v>
      </c>
      <c r="F109" s="53">
        <f t="shared" si="7"/>
        <v>100</v>
      </c>
      <c r="G109" s="10"/>
    </row>
    <row r="110" spans="1:7" ht="14.25" customHeight="1" hidden="1">
      <c r="A110" s="2" t="s">
        <v>25</v>
      </c>
      <c r="B110" s="31">
        <v>0</v>
      </c>
      <c r="C110" s="31">
        <v>0</v>
      </c>
      <c r="D110" s="52" t="e">
        <f t="shared" si="6"/>
        <v>#DIV/0!</v>
      </c>
      <c r="E110" s="31">
        <v>0</v>
      </c>
      <c r="F110" s="53" t="e">
        <f t="shared" si="7"/>
        <v>#DIV/0!</v>
      </c>
      <c r="G110" s="10"/>
    </row>
    <row r="111" spans="1:7" ht="14.25" customHeight="1" hidden="1">
      <c r="A111" s="7" t="s">
        <v>10</v>
      </c>
      <c r="B111" s="31">
        <v>0</v>
      </c>
      <c r="C111" s="31">
        <v>0</v>
      </c>
      <c r="D111" s="52" t="e">
        <f t="shared" si="6"/>
        <v>#DIV/0!</v>
      </c>
      <c r="E111" s="31">
        <v>0</v>
      </c>
      <c r="F111" s="53" t="e">
        <f t="shared" si="7"/>
        <v>#DIV/0!</v>
      </c>
      <c r="G111" s="10"/>
    </row>
    <row r="112" spans="1:7" ht="16.5" customHeight="1" hidden="1">
      <c r="A112" s="7" t="s">
        <v>11</v>
      </c>
      <c r="B112" s="31">
        <v>0</v>
      </c>
      <c r="C112" s="31">
        <v>0</v>
      </c>
      <c r="D112" s="52" t="e">
        <f t="shared" si="6"/>
        <v>#DIV/0!</v>
      </c>
      <c r="E112" s="31">
        <v>0</v>
      </c>
      <c r="F112" s="53" t="e">
        <f t="shared" si="7"/>
        <v>#DIV/0!</v>
      </c>
      <c r="G112" s="10"/>
    </row>
    <row r="113" spans="1:7" ht="15" hidden="1">
      <c r="A113" s="7" t="s">
        <v>18</v>
      </c>
      <c r="B113" s="31">
        <v>0</v>
      </c>
      <c r="C113" s="31">
        <v>0</v>
      </c>
      <c r="D113" s="52" t="e">
        <f t="shared" si="6"/>
        <v>#DIV/0!</v>
      </c>
      <c r="E113" s="31">
        <v>0</v>
      </c>
      <c r="F113" s="53" t="e">
        <f t="shared" si="7"/>
        <v>#DIV/0!</v>
      </c>
      <c r="G113" s="10"/>
    </row>
    <row r="114" spans="1:7" ht="15">
      <c r="A114" s="2" t="s">
        <v>26</v>
      </c>
      <c r="B114" s="31">
        <v>362</v>
      </c>
      <c r="C114" s="31">
        <v>373</v>
      </c>
      <c r="D114" s="52">
        <f t="shared" si="6"/>
        <v>103.03867403314916</v>
      </c>
      <c r="E114" s="31">
        <v>384</v>
      </c>
      <c r="F114" s="53">
        <f t="shared" si="7"/>
        <v>102.94906166219839</v>
      </c>
      <c r="G114" s="10"/>
    </row>
    <row r="115" spans="1:7" ht="15">
      <c r="A115" s="2" t="s">
        <v>142</v>
      </c>
      <c r="B115" s="31">
        <v>15.1</v>
      </c>
      <c r="C115" s="31">
        <v>15.1</v>
      </c>
      <c r="D115" s="52">
        <f t="shared" si="6"/>
        <v>100</v>
      </c>
      <c r="E115" s="31">
        <v>15.1</v>
      </c>
      <c r="F115" s="53">
        <f t="shared" si="7"/>
        <v>100</v>
      </c>
      <c r="G115" s="10"/>
    </row>
    <row r="116" spans="1:7" ht="15">
      <c r="A116" s="2"/>
      <c r="B116" s="31"/>
      <c r="C116" s="31"/>
      <c r="D116" s="52"/>
      <c r="E116" s="31"/>
      <c r="F116" s="53"/>
      <c r="G116" s="10"/>
    </row>
    <row r="117" spans="1:7" ht="14.25">
      <c r="A117" s="5" t="s">
        <v>100</v>
      </c>
      <c r="B117" s="31"/>
      <c r="C117" s="31"/>
      <c r="D117" s="52"/>
      <c r="E117" s="31"/>
      <c r="F117" s="53"/>
      <c r="G117" s="10"/>
    </row>
    <row r="118" spans="1:7" ht="15">
      <c r="A118" s="49" t="s">
        <v>143</v>
      </c>
      <c r="B118" s="31">
        <v>163</v>
      </c>
      <c r="C118" s="31">
        <v>180</v>
      </c>
      <c r="D118" s="52">
        <f>C118/B118*100</f>
        <v>110.42944785276075</v>
      </c>
      <c r="E118" s="31">
        <v>190</v>
      </c>
      <c r="F118" s="53">
        <f>E118/C118*100</f>
        <v>105.55555555555556</v>
      </c>
      <c r="G118" s="10"/>
    </row>
    <row r="119" spans="1:7" ht="15">
      <c r="A119" s="49" t="s">
        <v>144</v>
      </c>
      <c r="B119" s="31">
        <v>3.2</v>
      </c>
      <c r="C119" s="31">
        <v>3.4</v>
      </c>
      <c r="D119" s="52">
        <f>C119/B119*100</f>
        <v>106.25</v>
      </c>
      <c r="E119" s="31">
        <v>3.6</v>
      </c>
      <c r="F119" s="53">
        <f>E119/C119*100</f>
        <v>105.88235294117648</v>
      </c>
      <c r="G119" s="10"/>
    </row>
    <row r="120" spans="1:7" ht="16.5" customHeight="1">
      <c r="A120" s="49" t="s">
        <v>145</v>
      </c>
      <c r="B120" s="31">
        <v>30</v>
      </c>
      <c r="C120" s="31">
        <v>31</v>
      </c>
      <c r="D120" s="52">
        <f>C120/B120*100</f>
        <v>103.33333333333334</v>
      </c>
      <c r="E120" s="31">
        <v>32</v>
      </c>
      <c r="F120" s="53">
        <f>E120/C120*100</f>
        <v>103.2258064516129</v>
      </c>
      <c r="G120" s="10"/>
    </row>
    <row r="121" spans="1:7" ht="16.5" customHeight="1">
      <c r="A121" s="49"/>
      <c r="B121" s="31"/>
      <c r="C121" s="31"/>
      <c r="D121" s="52"/>
      <c r="E121" s="31"/>
      <c r="F121" s="53"/>
      <c r="G121" s="10"/>
    </row>
    <row r="122" spans="1:7" ht="14.25">
      <c r="A122" s="56" t="s">
        <v>101</v>
      </c>
      <c r="B122" s="31"/>
      <c r="C122" s="31"/>
      <c r="D122" s="52"/>
      <c r="E122" s="31"/>
      <c r="F122" s="53"/>
      <c r="G122" s="10"/>
    </row>
    <row r="123" spans="1:7" ht="33.75" customHeight="1">
      <c r="A123" s="49" t="s">
        <v>146</v>
      </c>
      <c r="B123" s="31">
        <v>2.7</v>
      </c>
      <c r="C123" s="31">
        <v>2.7</v>
      </c>
      <c r="D123" s="52">
        <f>C123/B123*100</f>
        <v>100</v>
      </c>
      <c r="E123" s="31">
        <v>2.72</v>
      </c>
      <c r="F123" s="53">
        <f>E123/C123*100</f>
        <v>100.74074074074073</v>
      </c>
      <c r="G123" s="10"/>
    </row>
    <row r="124" spans="1:7" ht="15" customHeight="1">
      <c r="A124" s="49"/>
      <c r="B124" s="31"/>
      <c r="C124" s="31"/>
      <c r="D124" s="52"/>
      <c r="E124" s="31"/>
      <c r="F124" s="53"/>
      <c r="G124" s="10"/>
    </row>
    <row r="125" spans="1:7" ht="18.75" customHeight="1">
      <c r="A125" s="56" t="s">
        <v>102</v>
      </c>
      <c r="B125" s="31"/>
      <c r="C125" s="31"/>
      <c r="D125" s="52"/>
      <c r="E125" s="31"/>
      <c r="F125" s="53"/>
      <c r="G125" s="10"/>
    </row>
    <row r="126" spans="1:7" ht="30">
      <c r="A126" s="49" t="s">
        <v>147</v>
      </c>
      <c r="B126" s="31">
        <v>5</v>
      </c>
      <c r="C126" s="31">
        <v>6.7</v>
      </c>
      <c r="D126" s="52">
        <f>C126/B126*100</f>
        <v>134</v>
      </c>
      <c r="E126" s="31">
        <v>6.9</v>
      </c>
      <c r="F126" s="53">
        <f>E126/C126*100</f>
        <v>102.98507462686568</v>
      </c>
      <c r="G126" s="10"/>
    </row>
    <row r="127" spans="1:7" ht="30">
      <c r="A127" s="49" t="s">
        <v>148</v>
      </c>
      <c r="B127" s="31">
        <v>18.7</v>
      </c>
      <c r="C127" s="31">
        <v>11.3</v>
      </c>
      <c r="D127" s="52">
        <f>C127/B127*100</f>
        <v>60.427807486631025</v>
      </c>
      <c r="E127" s="31">
        <v>13.8</v>
      </c>
      <c r="F127" s="53">
        <f>E127/C127*100</f>
        <v>122.12389380530972</v>
      </c>
      <c r="G127" s="10" t="s">
        <v>181</v>
      </c>
    </row>
    <row r="128" spans="1:7" ht="30">
      <c r="A128" s="2" t="s">
        <v>132</v>
      </c>
      <c r="B128" s="31">
        <v>0.115</v>
      </c>
      <c r="C128" s="31">
        <v>0.1</v>
      </c>
      <c r="D128" s="52">
        <f>C128/B128*100</f>
        <v>86.95652173913044</v>
      </c>
      <c r="E128" s="31">
        <v>0.11</v>
      </c>
      <c r="F128" s="53">
        <f>E128/C128*100</f>
        <v>109.99999999999999</v>
      </c>
      <c r="G128" s="10"/>
    </row>
    <row r="129" spans="1:7" ht="30">
      <c r="A129" s="2" t="s">
        <v>32</v>
      </c>
      <c r="B129" s="31">
        <v>27.7</v>
      </c>
      <c r="C129" s="31">
        <v>27.1</v>
      </c>
      <c r="D129" s="52">
        <f>C129/B129*100</f>
        <v>97.83393501805054</v>
      </c>
      <c r="E129" s="31">
        <v>26.9</v>
      </c>
      <c r="F129" s="53">
        <f>E129/C129*100</f>
        <v>99.26199261992619</v>
      </c>
      <c r="G129" s="10"/>
    </row>
    <row r="130" spans="1:7" ht="15">
      <c r="A130" s="49"/>
      <c r="B130" s="31"/>
      <c r="C130" s="31"/>
      <c r="D130" s="52"/>
      <c r="E130" s="31"/>
      <c r="F130" s="53"/>
      <c r="G130" s="10"/>
    </row>
    <row r="131" spans="1:7" ht="14.25">
      <c r="A131" s="5" t="s">
        <v>27</v>
      </c>
      <c r="B131" s="31"/>
      <c r="C131" s="31"/>
      <c r="D131" s="52"/>
      <c r="E131" s="31"/>
      <c r="F131" s="53"/>
      <c r="G131" s="10"/>
    </row>
    <row r="132" spans="1:7" ht="30">
      <c r="A132" s="2" t="s">
        <v>149</v>
      </c>
      <c r="B132" s="31">
        <v>246</v>
      </c>
      <c r="C132" s="31">
        <v>246</v>
      </c>
      <c r="D132" s="52">
        <f aca="true" t="shared" si="8" ref="D132:D154">C132/B132*100</f>
        <v>100</v>
      </c>
      <c r="E132" s="31">
        <v>246</v>
      </c>
      <c r="F132" s="53">
        <f aca="true" t="shared" si="9" ref="F132:F154">E132/C132*100</f>
        <v>100</v>
      </c>
      <c r="G132" s="10"/>
    </row>
    <row r="133" spans="1:7" ht="30">
      <c r="A133" s="2" t="s">
        <v>124</v>
      </c>
      <c r="B133" s="31">
        <v>88.2</v>
      </c>
      <c r="C133" s="31">
        <v>87.5</v>
      </c>
      <c r="D133" s="52">
        <f t="shared" si="8"/>
        <v>99.2063492063492</v>
      </c>
      <c r="E133" s="31">
        <v>86.6</v>
      </c>
      <c r="F133" s="53">
        <f t="shared" si="9"/>
        <v>98.97142857142856</v>
      </c>
      <c r="G133" s="10"/>
    </row>
    <row r="134" spans="1:7" ht="30">
      <c r="A134" s="2" t="s">
        <v>170</v>
      </c>
      <c r="B134" s="31">
        <v>2</v>
      </c>
      <c r="C134" s="31">
        <v>2</v>
      </c>
      <c r="D134" s="52">
        <f t="shared" si="8"/>
        <v>100</v>
      </c>
      <c r="E134" s="31">
        <v>2</v>
      </c>
      <c r="F134" s="53">
        <f t="shared" si="9"/>
        <v>100</v>
      </c>
      <c r="G134" s="10"/>
    </row>
    <row r="135" spans="1:7" ht="30">
      <c r="A135" s="14" t="s">
        <v>113</v>
      </c>
      <c r="B135" s="31">
        <v>40</v>
      </c>
      <c r="C135" s="31">
        <v>55</v>
      </c>
      <c r="D135" s="52">
        <f t="shared" si="8"/>
        <v>137.5</v>
      </c>
      <c r="E135" s="31">
        <v>72</v>
      </c>
      <c r="F135" s="53">
        <f t="shared" si="9"/>
        <v>130.9090909090909</v>
      </c>
      <c r="G135" s="10"/>
    </row>
    <row r="136" spans="1:7" ht="15">
      <c r="A136" s="2" t="s">
        <v>28</v>
      </c>
      <c r="B136" s="31">
        <v>0.351</v>
      </c>
      <c r="C136" s="31">
        <v>0.371</v>
      </c>
      <c r="D136" s="52">
        <f t="shared" si="8"/>
        <v>105.69800569800569</v>
      </c>
      <c r="E136" s="31">
        <v>0.394</v>
      </c>
      <c r="F136" s="53">
        <f t="shared" si="9"/>
        <v>106.19946091644206</v>
      </c>
      <c r="G136" s="10"/>
    </row>
    <row r="137" spans="1:7" ht="15">
      <c r="A137" s="2" t="s">
        <v>103</v>
      </c>
      <c r="B137" s="31">
        <v>0.351</v>
      </c>
      <c r="C137" s="31">
        <v>0.371</v>
      </c>
      <c r="D137" s="52">
        <f t="shared" si="8"/>
        <v>105.69800569800569</v>
      </c>
      <c r="E137" s="31">
        <v>0.394</v>
      </c>
      <c r="F137" s="53">
        <f t="shared" si="9"/>
        <v>106.19946091644206</v>
      </c>
      <c r="G137" s="10"/>
    </row>
    <row r="138" spans="1:7" ht="16.5" customHeight="1" hidden="1">
      <c r="A138" s="2" t="s">
        <v>104</v>
      </c>
      <c r="B138" s="31">
        <v>0</v>
      </c>
      <c r="C138" s="31">
        <v>0</v>
      </c>
      <c r="D138" s="52" t="e">
        <f t="shared" si="8"/>
        <v>#DIV/0!</v>
      </c>
      <c r="E138" s="31">
        <v>0</v>
      </c>
      <c r="F138" s="53" t="e">
        <f t="shared" si="9"/>
        <v>#DIV/0!</v>
      </c>
      <c r="G138" s="10"/>
    </row>
    <row r="139" spans="1:7" ht="16.5" customHeight="1" hidden="1">
      <c r="A139" s="2" t="s">
        <v>105</v>
      </c>
      <c r="B139" s="31">
        <v>0</v>
      </c>
      <c r="C139" s="31">
        <v>0</v>
      </c>
      <c r="D139" s="52" t="e">
        <f t="shared" si="8"/>
        <v>#DIV/0!</v>
      </c>
      <c r="E139" s="31">
        <v>0</v>
      </c>
      <c r="F139" s="53" t="e">
        <f t="shared" si="9"/>
        <v>#DIV/0!</v>
      </c>
      <c r="G139" s="10"/>
    </row>
    <row r="140" spans="1:7" ht="15" hidden="1">
      <c r="A140" s="2" t="s">
        <v>30</v>
      </c>
      <c r="B140" s="31">
        <f>SUM(B141:B142)</f>
        <v>0</v>
      </c>
      <c r="C140" s="31">
        <f>SUM(C141:C142)</f>
        <v>0</v>
      </c>
      <c r="D140" s="52" t="e">
        <f t="shared" si="8"/>
        <v>#DIV/0!</v>
      </c>
      <c r="E140" s="31">
        <f>SUM(E141:E142)</f>
        <v>0</v>
      </c>
      <c r="F140" s="53" t="e">
        <f t="shared" si="9"/>
        <v>#DIV/0!</v>
      </c>
      <c r="G140" s="10"/>
    </row>
    <row r="141" spans="1:7" ht="15" hidden="1">
      <c r="A141" s="2" t="s">
        <v>104</v>
      </c>
      <c r="B141" s="31">
        <v>0</v>
      </c>
      <c r="C141" s="31">
        <v>0</v>
      </c>
      <c r="D141" s="52" t="e">
        <f t="shared" si="8"/>
        <v>#DIV/0!</v>
      </c>
      <c r="E141" s="31">
        <v>0</v>
      </c>
      <c r="F141" s="53" t="e">
        <f t="shared" si="9"/>
        <v>#DIV/0!</v>
      </c>
      <c r="G141" s="10"/>
    </row>
    <row r="142" spans="1:7" ht="18" customHeight="1" hidden="1">
      <c r="A142" s="7" t="s">
        <v>29</v>
      </c>
      <c r="B142" s="31">
        <v>0</v>
      </c>
      <c r="C142" s="31">
        <v>0</v>
      </c>
      <c r="D142" s="52" t="e">
        <f t="shared" si="8"/>
        <v>#DIV/0!</v>
      </c>
      <c r="E142" s="31">
        <v>0</v>
      </c>
      <c r="F142" s="53" t="e">
        <f t="shared" si="9"/>
        <v>#DIV/0!</v>
      </c>
      <c r="G142" s="10"/>
    </row>
    <row r="143" spans="1:7" ht="50.25" customHeight="1">
      <c r="A143" s="2" t="s">
        <v>31</v>
      </c>
      <c r="B143" s="31">
        <v>89.7</v>
      </c>
      <c r="C143" s="31">
        <v>79.8</v>
      </c>
      <c r="D143" s="52">
        <f t="shared" si="8"/>
        <v>88.96321070234113</v>
      </c>
      <c r="E143" s="31">
        <v>78</v>
      </c>
      <c r="F143" s="53">
        <f t="shared" si="9"/>
        <v>97.74436090225565</v>
      </c>
      <c r="G143" s="10"/>
    </row>
    <row r="144" spans="1:7" ht="30">
      <c r="A144" s="2" t="s">
        <v>33</v>
      </c>
      <c r="B144" s="31"/>
      <c r="C144" s="31"/>
      <c r="D144" s="52"/>
      <c r="E144" s="31"/>
      <c r="F144" s="53"/>
      <c r="G144" s="10"/>
    </row>
    <row r="145" spans="1:7" ht="16.5" customHeight="1" hidden="1">
      <c r="A145" s="2" t="s">
        <v>106</v>
      </c>
      <c r="B145" s="31">
        <v>0</v>
      </c>
      <c r="C145" s="31">
        <v>0</v>
      </c>
      <c r="D145" s="52" t="e">
        <f t="shared" si="8"/>
        <v>#DIV/0!</v>
      </c>
      <c r="E145" s="31">
        <v>0</v>
      </c>
      <c r="F145" s="53" t="e">
        <f t="shared" si="9"/>
        <v>#DIV/0!</v>
      </c>
      <c r="G145" s="10"/>
    </row>
    <row r="146" spans="1:7" ht="19.5" customHeight="1" hidden="1">
      <c r="A146" s="2" t="s">
        <v>107</v>
      </c>
      <c r="B146" s="31">
        <v>0</v>
      </c>
      <c r="C146" s="31">
        <v>0</v>
      </c>
      <c r="D146" s="52" t="e">
        <f t="shared" si="8"/>
        <v>#DIV/0!</v>
      </c>
      <c r="E146" s="31">
        <v>0</v>
      </c>
      <c r="F146" s="53" t="e">
        <f t="shared" si="9"/>
        <v>#DIV/0!</v>
      </c>
      <c r="G146" s="10"/>
    </row>
    <row r="147" spans="1:7" ht="30" customHeight="1">
      <c r="A147" s="2" t="s">
        <v>108</v>
      </c>
      <c r="B147" s="31">
        <v>54.8</v>
      </c>
      <c r="C147" s="31">
        <v>53.9</v>
      </c>
      <c r="D147" s="52">
        <f t="shared" si="8"/>
        <v>98.35766423357664</v>
      </c>
      <c r="E147" s="31">
        <v>53.8</v>
      </c>
      <c r="F147" s="53">
        <f t="shared" si="9"/>
        <v>99.81447124304268</v>
      </c>
      <c r="G147" s="10" t="s">
        <v>178</v>
      </c>
    </row>
    <row r="148" spans="1:7" ht="21.75" customHeight="1">
      <c r="A148" s="2" t="s">
        <v>109</v>
      </c>
      <c r="B148" s="31">
        <v>3.2</v>
      </c>
      <c r="C148" s="31">
        <v>3.2</v>
      </c>
      <c r="D148" s="52">
        <f t="shared" si="8"/>
        <v>100</v>
      </c>
      <c r="E148" s="31">
        <v>3.2</v>
      </c>
      <c r="F148" s="53">
        <f t="shared" si="9"/>
        <v>100</v>
      </c>
      <c r="G148" s="10" t="s">
        <v>177</v>
      </c>
    </row>
    <row r="149" spans="1:7" ht="30" customHeight="1">
      <c r="A149" s="2" t="s">
        <v>150</v>
      </c>
      <c r="B149" s="31">
        <v>5.1</v>
      </c>
      <c r="C149" s="31">
        <v>5.1</v>
      </c>
      <c r="D149" s="52">
        <f t="shared" si="8"/>
        <v>100</v>
      </c>
      <c r="E149" s="31">
        <v>5</v>
      </c>
      <c r="F149" s="53">
        <f t="shared" si="9"/>
        <v>98.03921568627452</v>
      </c>
      <c r="G149" s="10"/>
    </row>
    <row r="150" spans="1:7" ht="30">
      <c r="A150" s="2" t="s">
        <v>110</v>
      </c>
      <c r="B150" s="31">
        <v>573.5</v>
      </c>
      <c r="C150" s="31">
        <v>569.4</v>
      </c>
      <c r="D150" s="52">
        <f t="shared" si="8"/>
        <v>99.28509154315606</v>
      </c>
      <c r="E150" s="31">
        <v>563.4</v>
      </c>
      <c r="F150" s="53">
        <f t="shared" si="9"/>
        <v>98.94625922023182</v>
      </c>
      <c r="G150" s="10"/>
    </row>
    <row r="151" spans="1:7" ht="28.5" customHeight="1">
      <c r="A151" s="2" t="s">
        <v>111</v>
      </c>
      <c r="B151" s="31">
        <v>160</v>
      </c>
      <c r="C151" s="31">
        <v>160</v>
      </c>
      <c r="D151" s="52">
        <f t="shared" si="8"/>
        <v>100</v>
      </c>
      <c r="E151" s="31">
        <v>160</v>
      </c>
      <c r="F151" s="53">
        <f t="shared" si="9"/>
        <v>100</v>
      </c>
      <c r="G151" s="10"/>
    </row>
    <row r="152" spans="1:7" ht="32.25" customHeight="1">
      <c r="A152" s="2" t="s">
        <v>133</v>
      </c>
      <c r="B152" s="31">
        <v>27.8</v>
      </c>
      <c r="C152" s="31">
        <v>27.1</v>
      </c>
      <c r="D152" s="52">
        <f t="shared" si="8"/>
        <v>97.48201438848922</v>
      </c>
      <c r="E152" s="31">
        <v>26.6</v>
      </c>
      <c r="F152" s="53">
        <f t="shared" si="9"/>
        <v>98.1549815498155</v>
      </c>
      <c r="G152" s="10"/>
    </row>
    <row r="153" spans="1:7" ht="28.5" customHeight="1">
      <c r="A153" s="2" t="s">
        <v>166</v>
      </c>
      <c r="B153" s="31">
        <v>3906.1</v>
      </c>
      <c r="C153" s="31">
        <v>3826.5</v>
      </c>
      <c r="D153" s="52">
        <f t="shared" si="8"/>
        <v>97.9621617470111</v>
      </c>
      <c r="E153" s="31">
        <v>3782.8</v>
      </c>
      <c r="F153" s="53">
        <f t="shared" si="9"/>
        <v>98.85796419704691</v>
      </c>
      <c r="G153" s="10"/>
    </row>
    <row r="154" spans="1:7" ht="17.25" customHeight="1">
      <c r="A154" s="2" t="s">
        <v>112</v>
      </c>
      <c r="B154" s="31">
        <v>33</v>
      </c>
      <c r="C154" s="31">
        <v>33.2</v>
      </c>
      <c r="D154" s="52">
        <f t="shared" si="8"/>
        <v>100.60606060606061</v>
      </c>
      <c r="E154" s="31">
        <v>33.4</v>
      </c>
      <c r="F154" s="53">
        <f t="shared" si="9"/>
        <v>100.6024096385542</v>
      </c>
      <c r="G154" s="10"/>
    </row>
    <row r="155" spans="1:7" ht="17.25" customHeight="1">
      <c r="A155" s="2"/>
      <c r="B155" s="31"/>
      <c r="C155" s="31"/>
      <c r="D155" s="52"/>
      <c r="E155" s="31"/>
      <c r="F155" s="53"/>
      <c r="G155" s="10"/>
    </row>
    <row r="156" spans="1:7" ht="28.5">
      <c r="A156" s="23" t="s">
        <v>34</v>
      </c>
      <c r="B156" s="31">
        <f>SUM(B157:B159)</f>
        <v>26</v>
      </c>
      <c r="C156" s="31">
        <f>SUM(C157:C159)</f>
        <v>26</v>
      </c>
      <c r="D156" s="52">
        <f>C156/B156*100</f>
        <v>100</v>
      </c>
      <c r="E156" s="31">
        <f>SUM(E157:E159)</f>
        <v>26</v>
      </c>
      <c r="F156" s="53">
        <f>E156/C156*100</f>
        <v>100</v>
      </c>
      <c r="G156" s="10"/>
    </row>
    <row r="157" spans="1:7" ht="30" hidden="1">
      <c r="A157" s="7" t="s">
        <v>35</v>
      </c>
      <c r="B157" s="31">
        <v>0</v>
      </c>
      <c r="C157" s="31">
        <v>0</v>
      </c>
      <c r="D157" s="52" t="e">
        <f>C157/B157*100</f>
        <v>#DIV/0!</v>
      </c>
      <c r="E157" s="31">
        <v>0</v>
      </c>
      <c r="F157" s="53" t="e">
        <f>E157/C157*100</f>
        <v>#DIV/0!</v>
      </c>
      <c r="G157" s="10"/>
    </row>
    <row r="158" spans="1:7" ht="30">
      <c r="A158" s="7" t="s">
        <v>36</v>
      </c>
      <c r="B158" s="31">
        <v>5</v>
      </c>
      <c r="C158" s="31">
        <v>5</v>
      </c>
      <c r="D158" s="52">
        <f>C158/B158*100</f>
        <v>100</v>
      </c>
      <c r="E158" s="31">
        <v>5</v>
      </c>
      <c r="F158" s="53">
        <f>E158/C158*100</f>
        <v>100</v>
      </c>
      <c r="G158" s="10"/>
    </row>
    <row r="159" spans="1:7" ht="30">
      <c r="A159" s="7" t="s">
        <v>37</v>
      </c>
      <c r="B159" s="31">
        <v>21</v>
      </c>
      <c r="C159" s="31">
        <v>21</v>
      </c>
      <c r="D159" s="52">
        <f>C159/B159*100</f>
        <v>100</v>
      </c>
      <c r="E159" s="31">
        <v>21</v>
      </c>
      <c r="F159" s="53">
        <f>E159/C159*100</f>
        <v>100</v>
      </c>
      <c r="G159" s="10"/>
    </row>
    <row r="160" spans="1:7" ht="28.5">
      <c r="A160" s="20" t="s">
        <v>114</v>
      </c>
      <c r="B160" s="31">
        <v>165</v>
      </c>
      <c r="C160" s="31">
        <v>165</v>
      </c>
      <c r="D160" s="52">
        <f>C160/B160*100</f>
        <v>100</v>
      </c>
      <c r="E160" s="31">
        <v>165</v>
      </c>
      <c r="F160" s="53">
        <f>E160/C160*100</f>
        <v>100</v>
      </c>
      <c r="G160" s="10"/>
    </row>
    <row r="161" spans="1:7" ht="15">
      <c r="A161" s="2"/>
      <c r="B161" s="31"/>
      <c r="C161" s="31"/>
      <c r="D161" s="52"/>
      <c r="E161" s="31"/>
      <c r="F161" s="53"/>
      <c r="G161" s="10"/>
    </row>
    <row r="162" spans="1:7" ht="14.25">
      <c r="A162" s="15" t="s">
        <v>115</v>
      </c>
      <c r="B162" s="31"/>
      <c r="C162" s="31"/>
      <c r="D162" s="52"/>
      <c r="E162" s="31"/>
      <c r="F162" s="53"/>
      <c r="G162" s="10"/>
    </row>
    <row r="163" spans="1:7" ht="30">
      <c r="A163" s="12" t="s">
        <v>116</v>
      </c>
      <c r="B163" s="31">
        <v>51.6</v>
      </c>
      <c r="C163" s="31">
        <v>50.1</v>
      </c>
      <c r="D163" s="52">
        <f>C163/B163*100</f>
        <v>97.09302325581395</v>
      </c>
      <c r="E163" s="31">
        <v>49.3</v>
      </c>
      <c r="F163" s="53">
        <f>E163/C163*100</f>
        <v>98.40319361277444</v>
      </c>
      <c r="G163" s="10"/>
    </row>
    <row r="164" spans="1:7" ht="60">
      <c r="A164" s="12" t="s">
        <v>117</v>
      </c>
      <c r="B164" s="31">
        <v>66.8</v>
      </c>
      <c r="C164" s="31">
        <v>66.8</v>
      </c>
      <c r="D164" s="52">
        <f>C164/B164*100</f>
        <v>100</v>
      </c>
      <c r="E164" s="31">
        <v>66.5</v>
      </c>
      <c r="F164" s="53">
        <f>E164/C164*100</f>
        <v>99.55089820359282</v>
      </c>
      <c r="G164" s="10"/>
    </row>
    <row r="165" spans="1:7" ht="60" hidden="1">
      <c r="A165" s="12" t="s">
        <v>118</v>
      </c>
      <c r="B165" s="31">
        <v>0</v>
      </c>
      <c r="C165" s="31">
        <v>0</v>
      </c>
      <c r="D165" s="52" t="e">
        <f>C165/B165*100</f>
        <v>#DIV/0!</v>
      </c>
      <c r="E165" s="31">
        <v>0</v>
      </c>
      <c r="F165" s="53" t="e">
        <f>E165/C165*100</f>
        <v>#DIV/0!</v>
      </c>
      <c r="G165" s="10"/>
    </row>
    <row r="166" spans="1:7" ht="15">
      <c r="A166" s="16"/>
      <c r="B166" s="31"/>
      <c r="C166" s="31"/>
      <c r="D166" s="52"/>
      <c r="E166" s="31"/>
      <c r="F166" s="53"/>
      <c r="G166" s="10"/>
    </row>
    <row r="167" spans="1:7" ht="15.75" customHeight="1">
      <c r="A167" s="5" t="s">
        <v>38</v>
      </c>
      <c r="B167" s="31"/>
      <c r="C167" s="31"/>
      <c r="D167" s="52"/>
      <c r="E167" s="31"/>
      <c r="F167" s="53"/>
      <c r="G167" s="10"/>
    </row>
    <row r="168" spans="1:7" ht="15">
      <c r="A168" s="2" t="s">
        <v>151</v>
      </c>
      <c r="B168" s="31">
        <v>14</v>
      </c>
      <c r="C168" s="31">
        <v>14</v>
      </c>
      <c r="D168" s="52">
        <f aca="true" t="shared" si="10" ref="D168:D175">C168/B168*100</f>
        <v>100</v>
      </c>
      <c r="E168" s="31">
        <v>14</v>
      </c>
      <c r="F168" s="53">
        <f aca="true" t="shared" si="11" ref="F168:F175">E168/C168*100</f>
        <v>100</v>
      </c>
      <c r="G168" s="10"/>
    </row>
    <row r="169" spans="1:7" ht="15">
      <c r="A169" s="2" t="s">
        <v>152</v>
      </c>
      <c r="B169" s="31">
        <v>14.9</v>
      </c>
      <c r="C169" s="31">
        <v>14.9</v>
      </c>
      <c r="D169" s="52">
        <f t="shared" si="10"/>
        <v>100</v>
      </c>
      <c r="E169" s="31">
        <v>14.9</v>
      </c>
      <c r="F169" s="53">
        <f t="shared" si="11"/>
        <v>100</v>
      </c>
      <c r="G169" s="10"/>
    </row>
    <row r="170" spans="1:7" ht="15" hidden="1">
      <c r="A170" s="2" t="s">
        <v>153</v>
      </c>
      <c r="B170" s="31"/>
      <c r="C170" s="31"/>
      <c r="D170" s="52" t="e">
        <f t="shared" si="10"/>
        <v>#DIV/0!</v>
      </c>
      <c r="E170" s="31"/>
      <c r="F170" s="53" t="e">
        <f t="shared" si="11"/>
        <v>#DIV/0!</v>
      </c>
      <c r="G170" s="10"/>
    </row>
    <row r="171" spans="1:7" ht="30">
      <c r="A171" s="2" t="s">
        <v>154</v>
      </c>
      <c r="B171" s="31">
        <v>24</v>
      </c>
      <c r="C171" s="31">
        <v>24</v>
      </c>
      <c r="D171" s="52">
        <f t="shared" si="10"/>
        <v>100</v>
      </c>
      <c r="E171" s="31">
        <v>24</v>
      </c>
      <c r="F171" s="53">
        <f t="shared" si="11"/>
        <v>100</v>
      </c>
      <c r="G171" s="10"/>
    </row>
    <row r="172" spans="1:7" ht="15">
      <c r="A172" s="7" t="s">
        <v>39</v>
      </c>
      <c r="B172" s="31">
        <v>24</v>
      </c>
      <c r="C172" s="31">
        <v>24</v>
      </c>
      <c r="D172" s="52">
        <f t="shared" si="10"/>
        <v>100</v>
      </c>
      <c r="E172" s="31">
        <v>24</v>
      </c>
      <c r="F172" s="53">
        <f t="shared" si="11"/>
        <v>100</v>
      </c>
      <c r="G172" s="10"/>
    </row>
    <row r="173" spans="1:7" ht="30">
      <c r="A173" s="6" t="s">
        <v>40</v>
      </c>
      <c r="B173" s="31">
        <v>82</v>
      </c>
      <c r="C173" s="31">
        <v>82</v>
      </c>
      <c r="D173" s="52">
        <f t="shared" si="10"/>
        <v>100</v>
      </c>
      <c r="E173" s="31">
        <v>82</v>
      </c>
      <c r="F173" s="53">
        <f t="shared" si="11"/>
        <v>100</v>
      </c>
      <c r="G173" s="10"/>
    </row>
    <row r="174" spans="1:7" ht="30">
      <c r="A174" s="6" t="s">
        <v>41</v>
      </c>
      <c r="B174" s="31">
        <v>263</v>
      </c>
      <c r="C174" s="31">
        <v>276.7</v>
      </c>
      <c r="D174" s="52">
        <f t="shared" si="10"/>
        <v>105.20912547528516</v>
      </c>
      <c r="E174" s="31">
        <v>277.3</v>
      </c>
      <c r="F174" s="53">
        <f t="shared" si="11"/>
        <v>100.21684134441635</v>
      </c>
      <c r="G174" s="10"/>
    </row>
    <row r="175" spans="1:7" ht="30">
      <c r="A175" s="6" t="s">
        <v>42</v>
      </c>
      <c r="B175" s="31">
        <v>54.1</v>
      </c>
      <c r="C175" s="31">
        <v>52.6</v>
      </c>
      <c r="D175" s="52">
        <f t="shared" si="10"/>
        <v>97.22735674676525</v>
      </c>
      <c r="E175" s="31">
        <v>51.7</v>
      </c>
      <c r="F175" s="53">
        <f t="shared" si="11"/>
        <v>98.28897338403041</v>
      </c>
      <c r="G175" s="10" t="s">
        <v>182</v>
      </c>
    </row>
    <row r="176" spans="1:7" ht="15">
      <c r="A176" s="17"/>
      <c r="B176" s="31"/>
      <c r="C176" s="31"/>
      <c r="D176" s="52"/>
      <c r="E176" s="31"/>
      <c r="F176" s="53"/>
      <c r="G176" s="10"/>
    </row>
    <row r="177" spans="1:7" ht="14.25">
      <c r="A177" s="15" t="s">
        <v>119</v>
      </c>
      <c r="B177" s="31"/>
      <c r="C177" s="31"/>
      <c r="D177" s="52"/>
      <c r="E177" s="31"/>
      <c r="F177" s="53"/>
      <c r="G177" s="10"/>
    </row>
    <row r="178" spans="1:7" ht="30">
      <c r="A178" s="12" t="s">
        <v>123</v>
      </c>
      <c r="B178" s="31">
        <v>13.5</v>
      </c>
      <c r="C178" s="31">
        <v>8.5</v>
      </c>
      <c r="D178" s="52">
        <f>C178/B178*100</f>
        <v>62.96296296296296</v>
      </c>
      <c r="E178" s="31">
        <v>8.5</v>
      </c>
      <c r="F178" s="53">
        <f>E178/C178*100</f>
        <v>100</v>
      </c>
      <c r="G178" s="10"/>
    </row>
    <row r="179" spans="1:7" ht="15" hidden="1">
      <c r="A179" s="12" t="s">
        <v>122</v>
      </c>
      <c r="B179" s="31"/>
      <c r="C179" s="31"/>
      <c r="D179" s="31"/>
      <c r="E179" s="31"/>
      <c r="F179" s="31"/>
      <c r="G179" s="10"/>
    </row>
    <row r="180" spans="1:7" ht="15" hidden="1">
      <c r="A180" s="12" t="s">
        <v>120</v>
      </c>
      <c r="B180" s="31"/>
      <c r="C180" s="31"/>
      <c r="D180" s="31"/>
      <c r="E180" s="31"/>
      <c r="F180" s="31"/>
      <c r="G180" s="10"/>
    </row>
    <row r="181" spans="1:7" ht="30" hidden="1">
      <c r="A181" s="12" t="s">
        <v>121</v>
      </c>
      <c r="B181" s="31"/>
      <c r="C181" s="31"/>
      <c r="D181" s="31"/>
      <c r="E181" s="31"/>
      <c r="F181" s="31"/>
      <c r="G181" s="10"/>
    </row>
    <row r="182" spans="1:7" ht="15" hidden="1">
      <c r="A182" s="17"/>
      <c r="B182" s="31"/>
      <c r="C182" s="31"/>
      <c r="D182" s="31"/>
      <c r="E182" s="31"/>
      <c r="F182" s="31"/>
      <c r="G182" s="10"/>
    </row>
    <row r="183" spans="1:7" ht="14.25" hidden="1">
      <c r="A183" s="22" t="s">
        <v>43</v>
      </c>
      <c r="B183" s="31"/>
      <c r="C183" s="31"/>
      <c r="D183" s="31"/>
      <c r="E183" s="31"/>
      <c r="F183" s="31"/>
      <c r="G183" s="10"/>
    </row>
    <row r="184" spans="1:10" ht="45" hidden="1">
      <c r="A184" s="2" t="s">
        <v>44</v>
      </c>
      <c r="B184" s="31"/>
      <c r="C184" s="31"/>
      <c r="D184" s="31"/>
      <c r="E184" s="31"/>
      <c r="F184" s="31"/>
      <c r="G184" s="10"/>
      <c r="H184" s="27" t="s">
        <v>161</v>
      </c>
      <c r="I184" s="27"/>
      <c r="J184" s="27"/>
    </row>
    <row r="185" spans="1:10" ht="12.75">
      <c r="A185" s="10"/>
      <c r="B185" s="10"/>
      <c r="C185" s="10"/>
      <c r="D185" s="10"/>
      <c r="E185" s="10"/>
      <c r="F185" s="10"/>
      <c r="G185" s="10"/>
      <c r="H185" s="27"/>
      <c r="I185" s="27"/>
      <c r="J185" s="27"/>
    </row>
    <row r="186" spans="1:10" ht="12.75">
      <c r="A186" s="10"/>
      <c r="B186" s="10"/>
      <c r="C186" s="10"/>
      <c r="D186" s="10"/>
      <c r="E186" s="10"/>
      <c r="F186" s="10"/>
      <c r="G186" s="10"/>
      <c r="H186" s="27"/>
      <c r="I186" s="27"/>
      <c r="J186" s="27"/>
    </row>
    <row r="187" spans="1:10" ht="12.75">
      <c r="A187" s="10"/>
      <c r="B187" s="10"/>
      <c r="C187" s="10"/>
      <c r="D187" s="10"/>
      <c r="E187" s="10"/>
      <c r="F187" s="10"/>
      <c r="G187" s="10"/>
      <c r="H187" s="27" t="s">
        <v>165</v>
      </c>
      <c r="I187" s="27"/>
      <c r="J187" s="27"/>
    </row>
    <row r="188" spans="1:10" ht="15">
      <c r="A188" s="57" t="s">
        <v>183</v>
      </c>
      <c r="B188" s="58"/>
      <c r="C188" s="58"/>
      <c r="D188" s="57"/>
      <c r="E188" s="101" t="s">
        <v>184</v>
      </c>
      <c r="F188" s="101"/>
      <c r="G188" s="10"/>
      <c r="H188" s="27"/>
      <c r="I188" s="27"/>
      <c r="J188" s="27"/>
    </row>
    <row r="189" spans="1:6" ht="12.75">
      <c r="A189" s="10"/>
      <c r="B189" s="102" t="s">
        <v>65</v>
      </c>
      <c r="C189" s="102"/>
      <c r="D189" s="10"/>
      <c r="E189" s="10"/>
      <c r="F189" s="10"/>
    </row>
    <row r="190" spans="1:6" ht="12.75">
      <c r="A190" s="10"/>
      <c r="B190" s="10"/>
      <c r="C190" s="10"/>
      <c r="D190" s="10"/>
      <c r="E190" s="10"/>
      <c r="F190" s="10"/>
    </row>
    <row r="192" spans="1:6" ht="12.75">
      <c r="A192" s="26" t="s">
        <v>66</v>
      </c>
      <c r="B192" s="24"/>
      <c r="C192" s="24"/>
      <c r="D192" s="24"/>
      <c r="E192" s="24"/>
      <c r="F192" s="24"/>
    </row>
    <row r="193" spans="1:6" ht="12.75">
      <c r="A193" s="24"/>
      <c r="B193" s="24"/>
      <c r="C193" s="24"/>
      <c r="D193" s="24"/>
      <c r="E193" s="24"/>
      <c r="F193" s="24"/>
    </row>
    <row r="194" spans="1:6" ht="15">
      <c r="A194" s="25"/>
      <c r="B194" s="24"/>
      <c r="C194" s="24"/>
      <c r="D194" s="24"/>
      <c r="E194" s="24"/>
      <c r="F194" s="24"/>
    </row>
    <row r="195" spans="1:6" ht="12.75">
      <c r="A195" s="24"/>
      <c r="B195" s="24"/>
      <c r="C195" s="24"/>
      <c r="D195" s="24"/>
      <c r="E195" s="24"/>
      <c r="F195" s="24"/>
    </row>
    <row r="196" spans="1:6" ht="12.75">
      <c r="A196" s="24"/>
      <c r="B196" s="24"/>
      <c r="C196" s="24"/>
      <c r="D196" s="24"/>
      <c r="E196" s="24"/>
      <c r="F196" s="24"/>
    </row>
    <row r="197" spans="1:6" ht="12.75">
      <c r="A197" s="24"/>
      <c r="B197" s="24"/>
      <c r="C197" s="24"/>
      <c r="D197" s="24"/>
      <c r="E197" s="24"/>
      <c r="F197" s="24"/>
    </row>
    <row r="198" spans="1:13" ht="43.5" customHeight="1">
      <c r="A198" s="100" t="s">
        <v>128</v>
      </c>
      <c r="B198" s="100"/>
      <c r="C198" s="100"/>
      <c r="D198" s="100"/>
      <c r="E198" s="100"/>
      <c r="F198" s="100"/>
      <c r="G198" s="18"/>
      <c r="H198" s="18"/>
      <c r="I198" s="18"/>
      <c r="J198" s="18"/>
      <c r="K198" s="18"/>
      <c r="L198" s="18"/>
      <c r="M198" s="18"/>
    </row>
    <row r="199" spans="1:6" ht="12.75">
      <c r="A199" s="24"/>
      <c r="B199" s="24"/>
      <c r="C199" s="24"/>
      <c r="D199" s="24"/>
      <c r="E199" s="24"/>
      <c r="F199" s="24"/>
    </row>
    <row r="200" spans="1:6" ht="12.75">
      <c r="A200" s="24" t="s">
        <v>125</v>
      </c>
      <c r="B200" s="24"/>
      <c r="C200" s="24"/>
      <c r="D200" s="24"/>
      <c r="E200" s="24"/>
      <c r="F200" s="24"/>
    </row>
    <row r="201" spans="1:6" ht="12.75">
      <c r="A201" s="24"/>
      <c r="B201" s="24"/>
      <c r="C201" s="24"/>
      <c r="D201" s="24"/>
      <c r="E201" s="24"/>
      <c r="F201" s="24"/>
    </row>
    <row r="202" spans="1:9" ht="38.25" customHeight="1">
      <c r="A202" s="100" t="s">
        <v>172</v>
      </c>
      <c r="B202" s="100"/>
      <c r="C202" s="100"/>
      <c r="D202" s="100"/>
      <c r="E202" s="100"/>
      <c r="F202" s="100"/>
      <c r="G202" s="19"/>
      <c r="H202" s="19"/>
      <c r="I202" s="19"/>
    </row>
    <row r="203" spans="1:6" ht="12.75">
      <c r="A203" s="24"/>
      <c r="B203" s="24"/>
      <c r="C203" s="24"/>
      <c r="D203" s="24"/>
      <c r="E203" s="24"/>
      <c r="F203" s="24"/>
    </row>
    <row r="204" spans="1:6" ht="12.75">
      <c r="A204" s="24" t="s">
        <v>126</v>
      </c>
      <c r="B204" s="24"/>
      <c r="C204" s="24"/>
      <c r="D204" s="24"/>
      <c r="E204" s="24"/>
      <c r="F204" s="24"/>
    </row>
    <row r="205" spans="1:6" ht="12.75">
      <c r="A205" s="24"/>
      <c r="B205" s="24"/>
      <c r="C205" s="24"/>
      <c r="D205" s="24"/>
      <c r="E205" s="24"/>
      <c r="F205" s="24"/>
    </row>
    <row r="206" spans="1:10" ht="31.5" customHeight="1">
      <c r="A206" s="100" t="s">
        <v>127</v>
      </c>
      <c r="B206" s="100"/>
      <c r="C206" s="100"/>
      <c r="D206" s="100"/>
      <c r="E206" s="100"/>
      <c r="F206" s="100"/>
      <c r="G206" s="19"/>
      <c r="H206" s="19"/>
      <c r="I206" s="19"/>
      <c r="J206" s="19"/>
    </row>
  </sheetData>
  <sheetProtection selectLockedCells="1" selectUnlockedCells="1"/>
  <mergeCells count="18">
    <mergeCell ref="A11:G11"/>
    <mergeCell ref="A12:G12"/>
    <mergeCell ref="A198:F198"/>
    <mergeCell ref="A206:F206"/>
    <mergeCell ref="A202:F202"/>
    <mergeCell ref="E188:F188"/>
    <mergeCell ref="B189:C189"/>
    <mergeCell ref="F14:F15"/>
    <mergeCell ref="A10:G10"/>
    <mergeCell ref="B14:B15"/>
    <mergeCell ref="C14:C15"/>
    <mergeCell ref="C1:F1"/>
    <mergeCell ref="C3:F3"/>
    <mergeCell ref="E14:E15"/>
    <mergeCell ref="A7:F7"/>
    <mergeCell ref="A8:F8"/>
    <mergeCell ref="A14:A15"/>
    <mergeCell ref="D14:D15"/>
  </mergeCells>
  <printOptions horizontalCentered="1"/>
  <pageMargins left="0.2755905511811024" right="0" top="0.7874015748031497" bottom="0.7874015748031497" header="0.5118110236220472" footer="0.5118110236220472"/>
  <pageSetup horizontalDpi="300" verticalDpi="300" orientation="portrait" paperSize="9" scale="96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9"/>
  <sheetViews>
    <sheetView view="pageBreakPreview" zoomScaleSheetLayoutView="100" zoomScalePageLayoutView="0" workbookViewId="0" topLeftCell="A1">
      <selection activeCell="C7" sqref="C7:E25"/>
    </sheetView>
  </sheetViews>
  <sheetFormatPr defaultColWidth="9.00390625" defaultRowHeight="12.75"/>
  <cols>
    <col min="1" max="1" width="53.375" style="41" customWidth="1"/>
    <col min="2" max="2" width="10.625" style="41" customWidth="1"/>
    <col min="3" max="3" width="11.125" style="41" customWidth="1"/>
    <col min="4" max="4" width="10.75390625" style="41" customWidth="1"/>
    <col min="5" max="5" width="10.125" style="41" customWidth="1"/>
  </cols>
  <sheetData>
    <row r="1" spans="1:5" ht="12.75">
      <c r="A1" s="107"/>
      <c r="B1" s="107"/>
      <c r="C1" s="107"/>
      <c r="D1" s="107"/>
      <c r="E1" s="107"/>
    </row>
    <row r="2" spans="1:5" ht="12.75">
      <c r="A2" s="107" t="s">
        <v>197</v>
      </c>
      <c r="B2" s="107"/>
      <c r="C2" s="107"/>
      <c r="D2" s="107"/>
      <c r="E2" s="107"/>
    </row>
    <row r="3" spans="1:5" ht="12.75">
      <c r="A3" s="107" t="s">
        <v>176</v>
      </c>
      <c r="B3" s="107"/>
      <c r="C3" s="107"/>
      <c r="D3" s="107"/>
      <c r="E3" s="107"/>
    </row>
    <row r="4" spans="1:5" ht="13.5" thickBot="1">
      <c r="A4" s="63"/>
      <c r="B4" s="63"/>
      <c r="C4" s="63"/>
      <c r="D4" s="63"/>
      <c r="E4" s="63"/>
    </row>
    <row r="5" spans="1:5" ht="13.5" customHeight="1">
      <c r="A5" s="103" t="s">
        <v>46</v>
      </c>
      <c r="B5" s="105" t="s">
        <v>47</v>
      </c>
      <c r="C5" s="103" t="s">
        <v>198</v>
      </c>
      <c r="D5" s="103" t="s">
        <v>199</v>
      </c>
      <c r="E5" s="103" t="s">
        <v>200</v>
      </c>
    </row>
    <row r="6" spans="1:5" ht="12.75" customHeight="1" thickBot="1">
      <c r="A6" s="104"/>
      <c r="B6" s="106"/>
      <c r="C6" s="104"/>
      <c r="D6" s="104"/>
      <c r="E6" s="104"/>
    </row>
    <row r="7" spans="1:5" ht="13.5" customHeight="1">
      <c r="A7" s="64" t="s">
        <v>51</v>
      </c>
      <c r="B7" s="65" t="s">
        <v>52</v>
      </c>
      <c r="C7" s="45">
        <v>5</v>
      </c>
      <c r="D7" s="45">
        <v>5</v>
      </c>
      <c r="E7" s="46">
        <v>5</v>
      </c>
    </row>
    <row r="8" spans="1:5" ht="12.75" customHeight="1">
      <c r="A8" s="66" t="s">
        <v>201</v>
      </c>
      <c r="B8" s="67" t="s">
        <v>52</v>
      </c>
      <c r="C8" s="68">
        <v>4</v>
      </c>
      <c r="D8" s="45">
        <v>4</v>
      </c>
      <c r="E8" s="45">
        <v>4</v>
      </c>
    </row>
    <row r="9" spans="1:5" ht="27.75" customHeight="1">
      <c r="A9" s="66" t="s">
        <v>202</v>
      </c>
      <c r="B9" s="69" t="s">
        <v>48</v>
      </c>
      <c r="C9" s="59">
        <v>0.122</v>
      </c>
      <c r="D9" s="59">
        <v>1.492</v>
      </c>
      <c r="E9" s="60">
        <v>0.253</v>
      </c>
    </row>
    <row r="10" spans="1:5" ht="25.5" hidden="1">
      <c r="A10" s="66" t="s">
        <v>203</v>
      </c>
      <c r="B10" s="69" t="s">
        <v>48</v>
      </c>
      <c r="C10" s="45"/>
      <c r="D10" s="45"/>
      <c r="E10" s="46"/>
    </row>
    <row r="11" spans="1:5" ht="25.5">
      <c r="A11" s="66" t="s">
        <v>53</v>
      </c>
      <c r="B11" s="69" t="s">
        <v>48</v>
      </c>
      <c r="C11" s="51">
        <v>21.006</v>
      </c>
      <c r="D11" s="51">
        <v>24.027</v>
      </c>
      <c r="E11" s="51">
        <v>25.023</v>
      </c>
    </row>
    <row r="12" spans="1:5" ht="38.25" hidden="1">
      <c r="A12" s="72" t="s">
        <v>204</v>
      </c>
      <c r="B12" s="69" t="s">
        <v>48</v>
      </c>
      <c r="C12" s="48"/>
      <c r="D12" s="45"/>
      <c r="E12" s="46"/>
    </row>
    <row r="13" spans="1:5" ht="25.5" hidden="1">
      <c r="A13" s="66" t="s">
        <v>205</v>
      </c>
      <c r="B13" s="73" t="s">
        <v>49</v>
      </c>
      <c r="C13" s="50"/>
      <c r="D13" s="47"/>
      <c r="E13" s="50"/>
    </row>
    <row r="14" spans="1:5" ht="38.25" hidden="1">
      <c r="A14" s="66" t="s">
        <v>206</v>
      </c>
      <c r="B14" s="69" t="s">
        <v>48</v>
      </c>
      <c r="C14" s="50"/>
      <c r="D14" s="47"/>
      <c r="E14" s="50"/>
    </row>
    <row r="15" spans="1:5" ht="25.5" hidden="1">
      <c r="A15" s="66" t="s">
        <v>207</v>
      </c>
      <c r="B15" s="69" t="s">
        <v>49</v>
      </c>
      <c r="C15" s="50"/>
      <c r="D15" s="47"/>
      <c r="E15" s="74"/>
    </row>
    <row r="16" spans="1:5" ht="25.5">
      <c r="A16" s="66" t="s">
        <v>162</v>
      </c>
      <c r="B16" s="69" t="s">
        <v>48</v>
      </c>
      <c r="C16" s="48">
        <v>1.224</v>
      </c>
      <c r="D16" s="59">
        <v>0.103</v>
      </c>
      <c r="E16" s="60">
        <v>0.012</v>
      </c>
    </row>
    <row r="17" spans="1:6" ht="25.5" hidden="1">
      <c r="A17" s="66" t="s">
        <v>208</v>
      </c>
      <c r="B17" s="73" t="s">
        <v>49</v>
      </c>
      <c r="C17" s="50"/>
      <c r="D17" s="47"/>
      <c r="E17" s="50"/>
      <c r="F17" s="28" t="s">
        <v>163</v>
      </c>
    </row>
    <row r="18" spans="1:5" ht="25.5" hidden="1">
      <c r="A18" s="66" t="s">
        <v>209</v>
      </c>
      <c r="B18" s="69" t="s">
        <v>48</v>
      </c>
      <c r="C18" s="45"/>
      <c r="D18" s="45"/>
      <c r="E18" s="46"/>
    </row>
    <row r="19" spans="1:5" ht="25.5" hidden="1">
      <c r="A19" s="66" t="s">
        <v>210</v>
      </c>
      <c r="B19" s="73" t="s">
        <v>49</v>
      </c>
      <c r="C19" s="75"/>
      <c r="D19" s="51"/>
      <c r="E19" s="75"/>
    </row>
    <row r="20" spans="1:5" ht="25.5" hidden="1">
      <c r="A20" s="66" t="s">
        <v>211</v>
      </c>
      <c r="B20" s="69" t="s">
        <v>48</v>
      </c>
      <c r="C20" s="47"/>
      <c r="D20" s="70"/>
      <c r="E20" s="71"/>
    </row>
    <row r="21" spans="1:5" ht="12.75" hidden="1">
      <c r="A21" s="66" t="s">
        <v>212</v>
      </c>
      <c r="B21" s="73" t="s">
        <v>49</v>
      </c>
      <c r="C21" s="50"/>
      <c r="D21" s="47"/>
      <c r="E21" s="50"/>
    </row>
    <row r="22" spans="1:5" ht="25.5">
      <c r="A22" s="66" t="s">
        <v>54</v>
      </c>
      <c r="B22" s="73" t="s">
        <v>50</v>
      </c>
      <c r="C22" s="45">
        <v>0.0752</v>
      </c>
      <c r="D22" s="45">
        <v>0.09</v>
      </c>
      <c r="E22" s="46">
        <v>0.09</v>
      </c>
    </row>
    <row r="23" spans="1:5" ht="25.5">
      <c r="A23" s="66" t="s">
        <v>55</v>
      </c>
      <c r="B23" s="73" t="s">
        <v>49</v>
      </c>
      <c r="C23" s="50">
        <v>16.2</v>
      </c>
      <c r="D23" s="47">
        <v>18.5</v>
      </c>
      <c r="E23" s="50">
        <v>17.5</v>
      </c>
    </row>
    <row r="24" spans="1:5" ht="25.5">
      <c r="A24" s="66" t="s">
        <v>56</v>
      </c>
      <c r="B24" s="73" t="s">
        <v>50</v>
      </c>
      <c r="C24" s="45">
        <v>0.012</v>
      </c>
      <c r="D24" s="45">
        <v>0.011</v>
      </c>
      <c r="E24" s="46">
        <v>0.011</v>
      </c>
    </row>
    <row r="25" spans="1:5" ht="38.25">
      <c r="A25" s="66" t="s">
        <v>57</v>
      </c>
      <c r="B25" s="73" t="s">
        <v>49</v>
      </c>
      <c r="C25" s="74">
        <v>15.96</v>
      </c>
      <c r="D25" s="80">
        <v>12.22</v>
      </c>
      <c r="E25" s="74">
        <v>12.22</v>
      </c>
    </row>
    <row r="26" spans="1:5" ht="12.75">
      <c r="A26"/>
      <c r="B26"/>
      <c r="C26"/>
      <c r="D26"/>
      <c r="E26"/>
    </row>
    <row r="27" spans="1:5" ht="46.5" customHeight="1">
      <c r="A27" s="39" t="s">
        <v>183</v>
      </c>
      <c r="B27" s="76"/>
      <c r="C27" s="77"/>
      <c r="D27"/>
      <c r="E27" s="11" t="s">
        <v>184</v>
      </c>
    </row>
    <row r="28" spans="1:5" ht="12.75">
      <c r="A28"/>
      <c r="B28" s="78" t="s">
        <v>65</v>
      </c>
      <c r="C28" s="79"/>
      <c r="D28"/>
      <c r="E28"/>
    </row>
    <row r="29" spans="1:5" ht="12.75">
      <c r="A29"/>
      <c r="B29"/>
      <c r="C29"/>
      <c r="D29"/>
      <c r="E29"/>
    </row>
  </sheetData>
  <sheetProtection selectLockedCells="1" selectUnlockedCells="1"/>
  <mergeCells count="8">
    <mergeCell ref="A5:A6"/>
    <mergeCell ref="B5:B6"/>
    <mergeCell ref="C5:C6"/>
    <mergeCell ref="D5:D6"/>
    <mergeCell ref="E5:E6"/>
    <mergeCell ref="A1:E1"/>
    <mergeCell ref="A2:E2"/>
    <mergeCell ref="A3:E3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56"/>
  <sheetViews>
    <sheetView tabSelected="1" view="pageBreakPreview" zoomScale="130" zoomScaleSheetLayoutView="130" zoomScalePageLayoutView="0" workbookViewId="0" topLeftCell="A36">
      <selection activeCell="A12" sqref="A12"/>
    </sheetView>
  </sheetViews>
  <sheetFormatPr defaultColWidth="9.00390625" defaultRowHeight="12.75"/>
  <cols>
    <col min="1" max="1" width="56.625" style="41" customWidth="1"/>
    <col min="2" max="2" width="12.125" style="41" customWidth="1"/>
    <col min="3" max="3" width="12.00390625" style="41" customWidth="1"/>
    <col min="4" max="4" width="12.375" style="41" customWidth="1"/>
  </cols>
  <sheetData>
    <row r="2" spans="1:4" ht="12.75">
      <c r="A2" s="108" t="s">
        <v>64</v>
      </c>
      <c r="B2" s="108"/>
      <c r="C2" s="108"/>
      <c r="D2" s="108"/>
    </row>
    <row r="3" spans="1:4" ht="12.75">
      <c r="A3" s="108" t="s">
        <v>176</v>
      </c>
      <c r="B3" s="108"/>
      <c r="C3" s="108"/>
      <c r="D3" s="108"/>
    </row>
    <row r="4" spans="1:4" ht="12.75">
      <c r="A4" s="108" t="s">
        <v>58</v>
      </c>
      <c r="B4" s="108"/>
      <c r="C4" s="108"/>
      <c r="D4" s="108"/>
    </row>
    <row r="5" spans="1:4" ht="13.5" thickBot="1">
      <c r="A5" s="32"/>
      <c r="B5" s="32"/>
      <c r="C5" s="90"/>
      <c r="D5" s="33"/>
    </row>
    <row r="6" spans="1:4" ht="12.75" customHeight="1">
      <c r="A6" s="109" t="s">
        <v>46</v>
      </c>
      <c r="B6" s="109" t="s">
        <v>216</v>
      </c>
      <c r="C6" s="109" t="s">
        <v>217</v>
      </c>
      <c r="D6" s="109" t="s">
        <v>200</v>
      </c>
    </row>
    <row r="7" spans="1:4" ht="28.5" customHeight="1" thickBot="1">
      <c r="A7" s="110"/>
      <c r="B7" s="110"/>
      <c r="C7" s="110"/>
      <c r="D7" s="110"/>
    </row>
    <row r="8" spans="1:4" ht="38.25">
      <c r="A8" s="34" t="s">
        <v>68</v>
      </c>
      <c r="B8" s="61">
        <f>B11+B33+B38</f>
        <v>4.0840000000000005</v>
      </c>
      <c r="C8" s="61">
        <f>C11+C33+C38</f>
        <v>3.7569999999999997</v>
      </c>
      <c r="D8" s="61">
        <f>D11+D33+D38</f>
        <v>2.402</v>
      </c>
    </row>
    <row r="9" spans="1:4" ht="12.75">
      <c r="A9" s="36" t="s">
        <v>59</v>
      </c>
      <c r="B9" s="37"/>
      <c r="C9" s="35">
        <f>C8/B8*100</f>
        <v>91.99314397649361</v>
      </c>
      <c r="D9" s="35">
        <f>D8/C8*100</f>
        <v>63.93398988554699</v>
      </c>
    </row>
    <row r="10" spans="1:4" ht="12.75">
      <c r="A10" s="36" t="s">
        <v>60</v>
      </c>
      <c r="B10" s="35"/>
      <c r="C10" s="35"/>
      <c r="D10" s="35"/>
    </row>
    <row r="11" spans="1:4" ht="12.75">
      <c r="A11" s="38" t="s">
        <v>69</v>
      </c>
      <c r="B11" s="61">
        <f>B17+B19+B21+B23+B27+B29+B31+B14</f>
        <v>0.8140000000000001</v>
      </c>
      <c r="C11" s="61">
        <f>C17+C19+C21+C23+C27+C29+C31+C14</f>
        <v>0.815</v>
      </c>
      <c r="D11" s="61">
        <f>D17+D19+D21+D23+D27+D29+D31+D14</f>
        <v>0.625</v>
      </c>
    </row>
    <row r="12" spans="1:4" ht="12.75">
      <c r="A12" s="36" t="s">
        <v>61</v>
      </c>
      <c r="B12" s="37"/>
      <c r="C12" s="35">
        <f>C11/B11*100</f>
        <v>100.12285012285011</v>
      </c>
      <c r="D12" s="35">
        <f>D11/C11*100</f>
        <v>76.68711656441718</v>
      </c>
    </row>
    <row r="13" spans="1:4" ht="12.75">
      <c r="A13" s="36" t="s">
        <v>62</v>
      </c>
      <c r="B13" s="35"/>
      <c r="C13" s="35"/>
      <c r="D13" s="35"/>
    </row>
    <row r="14" spans="1:4" ht="12.75">
      <c r="A14" s="36" t="s">
        <v>189</v>
      </c>
      <c r="B14" s="61">
        <v>0.015</v>
      </c>
      <c r="C14" s="61">
        <v>0.028</v>
      </c>
      <c r="D14" s="61">
        <v>0.005</v>
      </c>
    </row>
    <row r="15" spans="1:4" ht="12.75" customHeight="1" hidden="1">
      <c r="A15" s="36" t="s">
        <v>73</v>
      </c>
      <c r="B15" s="61"/>
      <c r="C15" s="61"/>
      <c r="D15" s="61"/>
    </row>
    <row r="16" spans="1:4" ht="12.75">
      <c r="A16" s="36" t="s">
        <v>63</v>
      </c>
      <c r="B16" s="37"/>
      <c r="C16" s="35">
        <f>C14/B14*100</f>
        <v>186.66666666666666</v>
      </c>
      <c r="D16" s="35">
        <f>D14/C14*100</f>
        <v>17.857142857142858</v>
      </c>
    </row>
    <row r="17" spans="1:4" ht="12.75">
      <c r="A17" s="36" t="s">
        <v>74</v>
      </c>
      <c r="B17" s="61">
        <v>0</v>
      </c>
      <c r="C17" s="61">
        <v>0.02</v>
      </c>
      <c r="D17" s="61">
        <v>0</v>
      </c>
    </row>
    <row r="18" spans="1:4" ht="12.75">
      <c r="A18" s="36" t="s">
        <v>63</v>
      </c>
      <c r="B18" s="37"/>
      <c r="C18" s="35">
        <v>0</v>
      </c>
      <c r="D18" s="35">
        <v>0</v>
      </c>
    </row>
    <row r="19" spans="1:4" ht="12.75">
      <c r="A19" s="36" t="s">
        <v>75</v>
      </c>
      <c r="B19" s="61">
        <v>0.016</v>
      </c>
      <c r="C19" s="61">
        <v>0.017</v>
      </c>
      <c r="D19" s="61">
        <v>0.01</v>
      </c>
    </row>
    <row r="20" spans="1:4" ht="13.5" customHeight="1">
      <c r="A20" s="36" t="s">
        <v>63</v>
      </c>
      <c r="B20" s="37"/>
      <c r="C20" s="35">
        <f>C19/B19*100</f>
        <v>106.25</v>
      </c>
      <c r="D20" s="35">
        <f>D19/C19*100</f>
        <v>58.82352941176471</v>
      </c>
    </row>
    <row r="21" spans="1:4" ht="12.75">
      <c r="A21" s="36" t="s">
        <v>76</v>
      </c>
      <c r="B21" s="61">
        <v>0.157</v>
      </c>
      <c r="C21" s="61">
        <v>0.16</v>
      </c>
      <c r="D21" s="61">
        <v>0.1</v>
      </c>
    </row>
    <row r="22" spans="1:4" ht="12.75">
      <c r="A22" s="36" t="s">
        <v>63</v>
      </c>
      <c r="B22" s="37"/>
      <c r="C22" s="35">
        <f>C21/B21*100</f>
        <v>101.91082802547771</v>
      </c>
      <c r="D22" s="35">
        <f>D21/C21*100</f>
        <v>62.5</v>
      </c>
    </row>
    <row r="23" spans="1:4" ht="12.75">
      <c r="A23" s="36" t="s">
        <v>185</v>
      </c>
      <c r="B23" s="61">
        <v>0.098</v>
      </c>
      <c r="C23" s="61">
        <v>0</v>
      </c>
      <c r="D23" s="61">
        <v>0</v>
      </c>
    </row>
    <row r="24" spans="1:4" ht="12.75">
      <c r="A24" s="36" t="s">
        <v>63</v>
      </c>
      <c r="B24" s="37"/>
      <c r="C24" s="35">
        <f>C23/B23*100</f>
        <v>0</v>
      </c>
      <c r="D24" s="35">
        <v>0</v>
      </c>
    </row>
    <row r="25" spans="1:4" ht="14.25" customHeight="1" hidden="1">
      <c r="A25" s="34" t="s">
        <v>77</v>
      </c>
      <c r="B25" s="61"/>
      <c r="C25" s="61"/>
      <c r="D25" s="61"/>
    </row>
    <row r="26" spans="1:4" ht="12.75" customHeight="1" hidden="1">
      <c r="A26" s="36" t="s">
        <v>63</v>
      </c>
      <c r="B26" s="37"/>
      <c r="C26" s="35"/>
      <c r="D26" s="35"/>
    </row>
    <row r="27" spans="1:4" ht="12.75">
      <c r="A27" s="36" t="s">
        <v>186</v>
      </c>
      <c r="B27" s="61">
        <v>0.007</v>
      </c>
      <c r="C27" s="61">
        <v>0.005</v>
      </c>
      <c r="D27" s="61">
        <v>0</v>
      </c>
    </row>
    <row r="28" spans="1:4" ht="12.75">
      <c r="A28" s="36" t="s">
        <v>63</v>
      </c>
      <c r="B28" s="37"/>
      <c r="C28" s="35">
        <f>C27/B27*100</f>
        <v>71.42857142857143</v>
      </c>
      <c r="D28" s="35">
        <f>D27/C27*100</f>
        <v>0</v>
      </c>
    </row>
    <row r="29" spans="1:4" ht="12.75">
      <c r="A29" s="36" t="s">
        <v>187</v>
      </c>
      <c r="B29" s="61">
        <v>0.312</v>
      </c>
      <c r="C29" s="61">
        <v>0.375</v>
      </c>
      <c r="D29" s="61">
        <v>0.3</v>
      </c>
    </row>
    <row r="30" spans="1:4" ht="12.75">
      <c r="A30" s="36" t="s">
        <v>63</v>
      </c>
      <c r="B30" s="37"/>
      <c r="C30" s="35">
        <f>C29/B29*100</f>
        <v>120.1923076923077</v>
      </c>
      <c r="D30" s="35">
        <f>D29/C29*100</f>
        <v>80</v>
      </c>
    </row>
    <row r="31" spans="1:4" ht="12.75">
      <c r="A31" s="36" t="s">
        <v>188</v>
      </c>
      <c r="B31" s="61">
        <v>0.209</v>
      </c>
      <c r="C31" s="61">
        <v>0.21</v>
      </c>
      <c r="D31" s="61">
        <v>0.21</v>
      </c>
    </row>
    <row r="32" spans="1:4" ht="12.75">
      <c r="A32" s="36" t="s">
        <v>63</v>
      </c>
      <c r="B32" s="37"/>
      <c r="C32" s="35">
        <f>C31/B31*100</f>
        <v>100.47846889952152</v>
      </c>
      <c r="D32" s="35">
        <f>D31/C31*100</f>
        <v>100</v>
      </c>
    </row>
    <row r="33" spans="1:4" ht="12.75">
      <c r="A33" s="38" t="s">
        <v>70</v>
      </c>
      <c r="B33" s="61">
        <f>B36</f>
        <v>1.607</v>
      </c>
      <c r="C33" s="61">
        <f>C36</f>
        <v>1.498</v>
      </c>
      <c r="D33" s="61">
        <f>D36</f>
        <v>1.182</v>
      </c>
    </row>
    <row r="34" spans="1:4" ht="12.75">
      <c r="A34" s="36" t="s">
        <v>61</v>
      </c>
      <c r="B34" s="37"/>
      <c r="C34" s="35">
        <f>C33/B33*100</f>
        <v>93.21717485998755</v>
      </c>
      <c r="D34" s="35">
        <f>D33/C33*100</f>
        <v>78.90520694259011</v>
      </c>
    </row>
    <row r="35" spans="1:4" ht="12.75">
      <c r="A35" s="36" t="s">
        <v>62</v>
      </c>
      <c r="B35" s="61"/>
      <c r="C35" s="61"/>
      <c r="D35" s="61"/>
    </row>
    <row r="36" spans="1:4" ht="12.75">
      <c r="A36" s="36" t="s">
        <v>78</v>
      </c>
      <c r="B36" s="61">
        <v>1.607</v>
      </c>
      <c r="C36" s="61">
        <v>1.498</v>
      </c>
      <c r="D36" s="61">
        <v>1.182</v>
      </c>
    </row>
    <row r="37" spans="1:4" ht="12.75">
      <c r="A37" s="36" t="s">
        <v>63</v>
      </c>
      <c r="B37" s="37"/>
      <c r="C37" s="35">
        <f>C36/B36*100</f>
        <v>93.21717485998755</v>
      </c>
      <c r="D37" s="35">
        <f>D36/C36*100</f>
        <v>78.90520694259011</v>
      </c>
    </row>
    <row r="38" spans="1:4" ht="12.75">
      <c r="A38" s="36" t="s">
        <v>71</v>
      </c>
      <c r="B38" s="61">
        <f>B41+B43</f>
        <v>1.663</v>
      </c>
      <c r="C38" s="61">
        <f>C41+C43</f>
        <v>1.444</v>
      </c>
      <c r="D38" s="61">
        <f>D41+D43</f>
        <v>0.595</v>
      </c>
    </row>
    <row r="39" spans="1:4" ht="12.75">
      <c r="A39" s="36" t="s">
        <v>61</v>
      </c>
      <c r="B39" s="37"/>
      <c r="C39" s="35">
        <f>C38/B38*100</f>
        <v>86.83102826217677</v>
      </c>
      <c r="D39" s="35">
        <f>D38/C38*100</f>
        <v>41.204986149584485</v>
      </c>
    </row>
    <row r="40" spans="1:4" ht="12.75">
      <c r="A40" s="36" t="s">
        <v>62</v>
      </c>
      <c r="B40" s="35"/>
      <c r="C40" s="35"/>
      <c r="D40" s="35"/>
    </row>
    <row r="41" spans="1:4" ht="12.75">
      <c r="A41" s="36" t="s">
        <v>191</v>
      </c>
      <c r="B41" s="61">
        <v>1.365</v>
      </c>
      <c r="C41" s="61">
        <v>1.294</v>
      </c>
      <c r="D41" s="61">
        <v>0.495</v>
      </c>
    </row>
    <row r="42" spans="1:6" ht="12.75">
      <c r="A42" s="36" t="s">
        <v>63</v>
      </c>
      <c r="B42" s="37"/>
      <c r="C42" s="35">
        <f>C41/B41*100</f>
        <v>94.7985347985348</v>
      </c>
      <c r="D42" s="35">
        <f>D41/C41*100</f>
        <v>38.25347758887172</v>
      </c>
      <c r="F42" s="35"/>
    </row>
    <row r="43" spans="1:4" ht="12.75">
      <c r="A43" s="36" t="s">
        <v>190</v>
      </c>
      <c r="B43" s="61">
        <v>0.298</v>
      </c>
      <c r="C43" s="61">
        <v>0.15</v>
      </c>
      <c r="D43" s="61">
        <v>0.1</v>
      </c>
    </row>
    <row r="44" spans="1:5" ht="12.75">
      <c r="A44" s="36" t="s">
        <v>63</v>
      </c>
      <c r="B44" s="37"/>
      <c r="C44" s="35">
        <f>C43/B43*100</f>
        <v>50.33557046979866</v>
      </c>
      <c r="D44" s="35">
        <f>D43/C43*100</f>
        <v>66.66666666666667</v>
      </c>
      <c r="E44" s="28" t="s">
        <v>164</v>
      </c>
    </row>
    <row r="47" spans="1:4" ht="12.75">
      <c r="A47" s="39" t="s">
        <v>183</v>
      </c>
      <c r="B47" s="40"/>
      <c r="C47" s="30"/>
      <c r="D47" s="29" t="s">
        <v>184</v>
      </c>
    </row>
    <row r="48" spans="2:3" ht="12.75">
      <c r="B48" s="42" t="s">
        <v>65</v>
      </c>
      <c r="C48" s="43"/>
    </row>
    <row r="51" ht="12.75">
      <c r="A51" s="44" t="s">
        <v>66</v>
      </c>
    </row>
    <row r="52" ht="12.75">
      <c r="A52" s="44"/>
    </row>
    <row r="53" ht="12.75">
      <c r="A53" s="44" t="s">
        <v>67</v>
      </c>
    </row>
    <row r="54" ht="12.75">
      <c r="A54" s="44" t="s">
        <v>171</v>
      </c>
    </row>
    <row r="55" ht="12.75">
      <c r="A55" s="44" t="s">
        <v>72</v>
      </c>
    </row>
    <row r="56" ht="12.75">
      <c r="A56" s="44" t="s">
        <v>79</v>
      </c>
    </row>
  </sheetData>
  <sheetProtection selectLockedCells="1" selectUnlockedCells="1"/>
  <mergeCells count="7">
    <mergeCell ref="A2:D2"/>
    <mergeCell ref="A3:D3"/>
    <mergeCell ref="A4:D4"/>
    <mergeCell ref="A6:A7"/>
    <mergeCell ref="B6:B7"/>
    <mergeCell ref="C6:C7"/>
    <mergeCell ref="D6:D7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2016-11-11T15:41:48Z</cp:lastPrinted>
  <dcterms:created xsi:type="dcterms:W3CDTF">2013-10-28T09:23:38Z</dcterms:created>
  <dcterms:modified xsi:type="dcterms:W3CDTF">2016-12-28T08:33:31Z</dcterms:modified>
  <cp:category/>
  <cp:version/>
  <cp:contentType/>
  <cp:contentStatus/>
</cp:coreProperties>
</file>